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gro01\Desktop\FY22 Salary Schedules\FY22 Salary Schedules in Excel\"/>
    </mc:Choice>
  </mc:AlternateContent>
  <xr:revisionPtr revIDLastSave="0" documentId="8_{D859A8A7-2D65-429B-AE5E-66E7986189EB}" xr6:coauthVersionLast="45" xr6:coauthVersionMax="45" xr10:uidLastSave="{00000000-0000-0000-0000-000000000000}"/>
  <bookViews>
    <workbookView xWindow="390" yWindow="390" windowWidth="18405" windowHeight="15000" xr2:uid="{B33FF954-5420-49E9-A457-11CE59BC1EB4}"/>
  </bookViews>
  <sheets>
    <sheet name="M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" i="1" l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<sst xmlns="http://schemas.openxmlformats.org/spreadsheetml/2006/main" count="33" uniqueCount="18">
  <si>
    <t>MONTGOMERY COUNTY GOVERNMENT</t>
  </si>
  <si>
    <t>MANAGEMENT LEADERSHIP SERVICE SALARY SCHEDULE</t>
  </si>
  <si>
    <t>FISCAL YEAR 2022</t>
  </si>
  <si>
    <t>EFFECTIVE JULY 1, 2021</t>
  </si>
  <si>
    <t>EFFECTIVE JUNE 19, 2022</t>
  </si>
  <si>
    <t>GWA: $1,684 INCREASE</t>
  </si>
  <si>
    <t>PAY BAND</t>
  </si>
  <si>
    <t>MLS LEVEL</t>
  </si>
  <si>
    <t>MINIMUM</t>
  </si>
  <si>
    <t>MIDPOINT</t>
  </si>
  <si>
    <t>CONTROL 
POINT</t>
  </si>
  <si>
    <t>MAXIMUM</t>
  </si>
  <si>
    <t>M1</t>
  </si>
  <si>
    <t>MANAGEMENT LEVEL I</t>
  </si>
  <si>
    <t>M2</t>
  </si>
  <si>
    <t>MANAGEMENT LEVEL II</t>
  </si>
  <si>
    <t>M3</t>
  </si>
  <si>
    <t>MANAGEMENT LEVEL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</si>
</sst>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/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12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9FDB43-1EBD-4218-B57F-84DFFB1E28C5}" name="MLSTable15727" displayName="MLSTable15727" ref="A7:F10" totalsRowShown="0" headerRowDxfId="11">
  <tableColumns count="6">
    <tableColumn id="1" xr3:uid="{4B7AB995-3F30-4833-B533-4E835A628CB5}" name="PAY BAND" dataDxfId="10"/>
    <tableColumn id="2" xr3:uid="{242367E9-855A-496D-A507-F91BA647EFAC}" name="MLS LEVEL"/>
    <tableColumn id="3" xr3:uid="{4CEE0961-3B39-423E-A57D-5DE3A99B1C80}" name="MINIMUM" dataDxfId="9"/>
    <tableColumn id="4" xr3:uid="{4CB0EEF2-5EF3-4E56-B935-220156B6EDF6}" name="MIDPOINT" dataDxfId="8"/>
    <tableColumn id="5" xr3:uid="{D4FF5AA1-19D0-4D02-A20A-61B2B859B73E}" name="CONTROL _x000a_POINT" dataDxfId="7"/>
    <tableColumn id="6" xr3:uid="{962094C7-EEE7-4C1A-AFE3-4DC03881DD8D}" name="MAXIMUM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3EC310D-7CCC-499E-9564-578ECD25E5D4}" name="MLSTable1572746" displayName="MLSTable1572746" ref="H7:M10" totalsRowShown="0" headerRowDxfId="5">
  <tableColumns count="6">
    <tableColumn id="1" xr3:uid="{29D75B5C-8196-4A0E-9F56-020B63B484F5}" name="PAY BAND" dataDxfId="4"/>
    <tableColumn id="2" xr3:uid="{C729E9F9-82CE-4FB8-B965-894F74A08B50}" name="MLS LEVEL"/>
    <tableColumn id="3" xr3:uid="{CECAD6B9-6B3C-4E82-9FE5-0AA2B9CA7401}" name="MINIMUM" dataDxfId="3">
      <calculatedColumnFormula>MLSTable15727[[#This Row],[MINIMUM]]+1684</calculatedColumnFormula>
    </tableColumn>
    <tableColumn id="4" xr3:uid="{F4BAC64E-D192-4922-B29F-87D625B46AC2}" name="MIDPOINT" dataDxfId="2">
      <calculatedColumnFormula>MLSTable15727[[#This Row],[MIDPOINT]]+1684</calculatedColumnFormula>
    </tableColumn>
    <tableColumn id="5" xr3:uid="{8D026F8E-C50E-4529-8375-C33185B71052}" name="CONTROL _x000a_POINT" dataDxfId="1">
      <calculatedColumnFormula>MLSTable15727[[#This Row],[CONTROL 
POINT]]+1684</calculatedColumnFormula>
    </tableColumn>
    <tableColumn id="6" xr3:uid="{3E1F23B3-A89A-462E-B75C-7598B3A753D6}" name="MAXIMUM" dataDxfId="0">
      <calculatedColumnFormula>MLSTable15727[[#This Row],[MAXIMUM]]+1684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245E3-48F6-4A49-B391-65548FB4F903}">
  <sheetPr>
    <tabColor theme="9" tint="0.79998168889431442"/>
    <pageSetUpPr fitToPage="1"/>
  </sheetPr>
  <dimension ref="A1:N15"/>
  <sheetViews>
    <sheetView showGridLines="0" tabSelected="1" workbookViewId="0"/>
  </sheetViews>
  <sheetFormatPr defaultColWidth="0" defaultRowHeight="15" customHeight="1" zeroHeight="1" x14ac:dyDescent="0.25"/>
  <cols>
    <col min="1" max="1" width="10.140625" customWidth="1"/>
    <col min="2" max="2" width="21.140625" bestFit="1" customWidth="1"/>
    <col min="3" max="6" width="12.5703125" customWidth="1"/>
    <col min="7" max="7" width="7.5703125" customWidth="1"/>
    <col min="8" max="8" width="10.140625" customWidth="1"/>
    <col min="9" max="9" width="21.140625" bestFit="1" customWidth="1"/>
    <col min="10" max="13" width="12.5703125" customWidth="1"/>
    <col min="14" max="14" width="8.7109375" customWidth="1"/>
    <col min="15" max="16384" width="8.7109375" hidden="1"/>
  </cols>
  <sheetData>
    <row r="1" spans="1:13" s="1" customFormat="1" ht="18.75" x14ac:dyDescent="0.3">
      <c r="A1" s="1" t="s">
        <v>0</v>
      </c>
      <c r="H1" s="1" t="s">
        <v>0</v>
      </c>
    </row>
    <row r="2" spans="1:13" s="1" customFormat="1" ht="18.75" x14ac:dyDescent="0.3">
      <c r="A2" s="1" t="s">
        <v>1</v>
      </c>
      <c r="H2" s="1" t="s">
        <v>1</v>
      </c>
    </row>
    <row r="3" spans="1:13" s="1" customFormat="1" ht="18.75" x14ac:dyDescent="0.3">
      <c r="A3" s="1" t="s">
        <v>2</v>
      </c>
      <c r="H3" s="1" t="s">
        <v>2</v>
      </c>
    </row>
    <row r="4" spans="1:13" s="1" customFormat="1" ht="18.75" x14ac:dyDescent="0.3">
      <c r="A4" s="2" t="s">
        <v>3</v>
      </c>
      <c r="H4" s="2" t="s">
        <v>4</v>
      </c>
    </row>
    <row r="5" spans="1:13" s="1" customFormat="1" ht="18.75" x14ac:dyDescent="0.3">
      <c r="A5" s="2"/>
      <c r="H5" s="2" t="s">
        <v>5</v>
      </c>
    </row>
    <row r="6" spans="1:13" x14ac:dyDescent="0.25"/>
    <row r="7" spans="1:13" ht="30" x14ac:dyDescent="0.25">
      <c r="A7" s="3" t="s">
        <v>6</v>
      </c>
      <c r="B7" s="3" t="s">
        <v>7</v>
      </c>
      <c r="C7" s="3" t="s">
        <v>8</v>
      </c>
      <c r="D7" s="3" t="s">
        <v>9</v>
      </c>
      <c r="E7" s="4" t="s">
        <v>10</v>
      </c>
      <c r="F7" s="3" t="s">
        <v>11</v>
      </c>
      <c r="H7" s="3" t="s">
        <v>6</v>
      </c>
      <c r="I7" s="3" t="s">
        <v>7</v>
      </c>
      <c r="J7" s="3" t="s">
        <v>8</v>
      </c>
      <c r="K7" s="3" t="s">
        <v>9</v>
      </c>
      <c r="L7" s="4" t="s">
        <v>10</v>
      </c>
      <c r="M7" s="3" t="s">
        <v>11</v>
      </c>
    </row>
    <row r="8" spans="1:13" x14ac:dyDescent="0.25">
      <c r="A8" s="5" t="s">
        <v>12</v>
      </c>
      <c r="B8" t="s">
        <v>13</v>
      </c>
      <c r="C8" s="6">
        <v>107000.00841249998</v>
      </c>
      <c r="D8" s="6">
        <v>148520.77327499999</v>
      </c>
      <c r="E8" s="6">
        <v>181737.38516499999</v>
      </c>
      <c r="F8" s="6">
        <v>190041.53813749997</v>
      </c>
      <c r="H8" s="5" t="s">
        <v>12</v>
      </c>
      <c r="I8" t="s">
        <v>13</v>
      </c>
      <c r="J8" s="6">
        <f>MLSTable15727[[#This Row],[MINIMUM]]+1684</f>
        <v>108684.00841249998</v>
      </c>
      <c r="K8" s="6">
        <f>MLSTable15727[[#This Row],[MIDPOINT]]+1684</f>
        <v>150204.77327499999</v>
      </c>
      <c r="L8" s="6">
        <f>MLSTable15727[[#This Row],[CONTROL 
POINT]]+1684</f>
        <v>183421.38516499999</v>
      </c>
      <c r="M8" s="6">
        <f>MLSTable15727[[#This Row],[MAXIMUM]]+1684</f>
        <v>191725.53813749997</v>
      </c>
    </row>
    <row r="9" spans="1:13" x14ac:dyDescent="0.25">
      <c r="A9" s="5" t="s">
        <v>14</v>
      </c>
      <c r="B9" t="s">
        <v>15</v>
      </c>
      <c r="C9" s="6">
        <v>93567.277649999989</v>
      </c>
      <c r="D9" s="6">
        <v>131711.43820624999</v>
      </c>
      <c r="E9" s="6">
        <v>162226.76665124996</v>
      </c>
      <c r="F9" s="6">
        <v>169855.59876249995</v>
      </c>
      <c r="H9" s="5" t="s">
        <v>14</v>
      </c>
      <c r="I9" t="s">
        <v>15</v>
      </c>
      <c r="J9" s="6">
        <f>MLSTable15727[[#This Row],[MINIMUM]]+1684</f>
        <v>95251.277649999989</v>
      </c>
      <c r="K9" s="6">
        <f>MLSTable15727[[#This Row],[MIDPOINT]]+1684</f>
        <v>133395.43820624999</v>
      </c>
      <c r="L9" s="6">
        <f>MLSTable15727[[#This Row],[CONTROL 
POINT]]+1684</f>
        <v>163910.76665124996</v>
      </c>
      <c r="M9" s="6">
        <f>MLSTable15727[[#This Row],[MAXIMUM]]+1684</f>
        <v>171539.59876249995</v>
      </c>
    </row>
    <row r="10" spans="1:13" x14ac:dyDescent="0.25">
      <c r="A10" s="5" t="s">
        <v>16</v>
      </c>
      <c r="B10" t="s">
        <v>17</v>
      </c>
      <c r="C10" s="6">
        <v>80383.627887499984</v>
      </c>
      <c r="D10" s="6">
        <v>113653.06570624998</v>
      </c>
      <c r="E10" s="6">
        <v>140268.61596124998</v>
      </c>
      <c r="F10" s="6">
        <v>146922.50352499998</v>
      </c>
      <c r="H10" s="5" t="s">
        <v>16</v>
      </c>
      <c r="I10" t="s">
        <v>17</v>
      </c>
      <c r="J10" s="6">
        <f>MLSTable15727[[#This Row],[MINIMUM]]+1684</f>
        <v>82067.627887499984</v>
      </c>
      <c r="K10" s="6">
        <f>MLSTable15727[[#This Row],[MIDPOINT]]+1684</f>
        <v>115337.06570624998</v>
      </c>
      <c r="L10" s="6">
        <f>MLSTable15727[[#This Row],[CONTROL 
POINT]]+1684</f>
        <v>141952.61596124998</v>
      </c>
      <c r="M10" s="6">
        <f>MLSTable15727[[#This Row],[MAXIMUM]]+1684</f>
        <v>148606.50352499998</v>
      </c>
    </row>
    <row r="11" spans="1:13" x14ac:dyDescent="0.25"/>
    <row r="12" spans="1:13" x14ac:dyDescent="0.25">
      <c r="A12" s="7"/>
      <c r="H12" s="7"/>
    </row>
    <row r="13" spans="1:13" x14ac:dyDescent="0.25">
      <c r="A13" s="8"/>
      <c r="B13" s="8"/>
      <c r="C13" s="8"/>
      <c r="D13" s="8"/>
      <c r="E13" s="8"/>
      <c r="H13" s="8"/>
      <c r="I13" s="8"/>
      <c r="J13" s="8"/>
      <c r="K13" s="8"/>
      <c r="L13" s="8"/>
    </row>
    <row r="14" spans="1:13" hidden="1" x14ac:dyDescent="0.25">
      <c r="A14" s="8"/>
      <c r="B14" s="8"/>
      <c r="C14" s="8"/>
      <c r="D14" s="8"/>
      <c r="E14" s="8"/>
      <c r="H14" s="8"/>
      <c r="I14" s="8"/>
      <c r="J14" s="8"/>
      <c r="K14" s="8"/>
      <c r="L14" s="8"/>
    </row>
    <row r="15" spans="1:13" hidden="1" x14ac:dyDescent="0.25"/>
  </sheetData>
  <pageMargins left="0.7" right="0.7" top="0.75" bottom="0.75" header="0.3" footer="0.3"/>
  <pageSetup scale="72" orientation="landscape" horizontalDpi="1200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Hong</dc:creator>
  <cp:lastModifiedBy>Rosa Hong</cp:lastModifiedBy>
  <dcterms:created xsi:type="dcterms:W3CDTF">2021-03-30T17:58:54Z</dcterms:created>
  <dcterms:modified xsi:type="dcterms:W3CDTF">2021-03-30T17:59:07Z</dcterms:modified>
</cp:coreProperties>
</file>