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ngro01\Desktop\FY22 Salary Schedules\FY22 Salary Schedules in Excel\"/>
    </mc:Choice>
  </mc:AlternateContent>
  <xr:revisionPtr revIDLastSave="0" documentId="8_{F3D141CE-0B3C-4F21-99D4-A47CA747BB8E}" xr6:coauthVersionLast="45" xr6:coauthVersionMax="45" xr10:uidLastSave="{00000000-0000-0000-0000-000000000000}"/>
  <bookViews>
    <workbookView xWindow="6780" yWindow="615" windowWidth="18405" windowHeight="15000" xr2:uid="{5BB94739-0C63-4B0C-AFF1-69C2B0D496F1}"/>
  </bookViews>
  <sheets>
    <sheet name="P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" i="1" l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<sst xmlns="http://schemas.openxmlformats.org/spreadsheetml/2006/main" count="29" uniqueCount="16">
  <si>
    <t>MONTGOMERY COUNTY GOVERNMENT</t>
  </si>
  <si>
    <t>POLICE LEADERSHIP SERVICE SALARY SCHEDULE</t>
  </si>
  <si>
    <t>FISCAL YEAR 2022</t>
  </si>
  <si>
    <t>EFFECTIVE JULY 1, 2021</t>
  </si>
  <si>
    <t>EFFECTIVE JUNE 19, 2022</t>
  </si>
  <si>
    <t>GWA: $1,684 INCREASE</t>
  </si>
  <si>
    <t>PAY BAND</t>
  </si>
  <si>
    <t>PLS RANK</t>
  </si>
  <si>
    <t>MINIMUM</t>
  </si>
  <si>
    <t>MIDPOINT</t>
  </si>
  <si>
    <t>CONTROL 
POINT</t>
  </si>
  <si>
    <t>MAXIMUM</t>
  </si>
  <si>
    <t>A2</t>
  </si>
  <si>
    <t>POLICE LIEUTENANT</t>
  </si>
  <si>
    <t>A3</t>
  </si>
  <si>
    <t>POLICE CAPTAIN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</si>
</sst>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2" fillId="0" borderId="0" xfId="0" applyFont="1"/>
    <xf numFmtId="0" fontId="1" fillId="0" borderId="0" xfId="0" applyFont="1" applyAlignment="1">
      <alignment vertical="top" wrapText="1"/>
    </xf>
  </cellXfs>
  <cellStyles count="1">
    <cellStyle name="Normal" xfId="0" builtinId="0"/>
  </cellStyles>
  <dxfs count="12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font>
        <b/>
      </font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font>
        <b/>
      </font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3C9B38-CB69-43B2-A238-C5C383EFC7E0}" name="PLSTable14521" displayName="PLSTable14521" ref="A7:F9" totalsRowShown="0" headerRowDxfId="11">
  <tableColumns count="6">
    <tableColumn id="1" xr3:uid="{724FF053-28DD-4AC7-8EE9-79CBB29374D0}" name="PAY BAND" dataDxfId="10"/>
    <tableColumn id="2" xr3:uid="{C0F0D362-6A9E-45ED-B617-BF0611B25DA3}" name="PLS RANK"/>
    <tableColumn id="3" xr3:uid="{259080D1-EA8B-4C24-A72F-B71A81F62547}" name="MINIMUM" dataDxfId="9"/>
    <tableColumn id="4" xr3:uid="{635066D7-5198-411F-AF6D-92859D0D62F6}" name="MIDPOINT" dataDxfId="8"/>
    <tableColumn id="5" xr3:uid="{2B29E702-938C-4364-8DB2-5A9EACF58E5D}" name="CONTROL _x000a_POINT" dataDxfId="7"/>
    <tableColumn id="6" xr3:uid="{3170650B-A5AB-4E6F-8CAC-31C3976D9638}" name="MAXIMUM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51B8338-9094-4EF0-A81D-53C206BEFF37}" name="PLSTable1452137" displayName="PLSTable1452137" ref="H7:M9" totalsRowShown="0" headerRowDxfId="5">
  <tableColumns count="6">
    <tableColumn id="1" xr3:uid="{00A2C94C-10C4-40D6-B234-B5248B8EBAF9}" name="PAY BAND" dataDxfId="4"/>
    <tableColumn id="2" xr3:uid="{03E69CE3-A452-4A51-A0A2-6FBACF0C2CB0}" name="PLS RANK"/>
    <tableColumn id="3" xr3:uid="{0C98C2AF-144D-4DB3-94B2-0D9B03558AFF}" name="MINIMUM" dataDxfId="3">
      <calculatedColumnFormula>PLSTable14521[[#This Row],[MINIMUM]]+1684</calculatedColumnFormula>
    </tableColumn>
    <tableColumn id="4" xr3:uid="{ED5280E8-394C-454A-A897-79913FA5753E}" name="MIDPOINT" dataDxfId="2">
      <calculatedColumnFormula>PLSTable14521[[#This Row],[MIDPOINT]]+1684</calculatedColumnFormula>
    </tableColumn>
    <tableColumn id="5" xr3:uid="{7B12D295-C3A4-4A3B-95ED-379EEC9037E1}" name="CONTROL _x000a_POINT" dataDxfId="1">
      <calculatedColumnFormula>PLSTable14521[[#This Row],[CONTROL 
POINT]]+1684</calculatedColumnFormula>
    </tableColumn>
    <tableColumn id="6" xr3:uid="{9BFC9DE5-0662-4904-BAB9-8D70DE610DC4}" name="MAXIMUM" dataDxfId="0">
      <calculatedColumnFormula>PLSTable14521[[#This Row],[MAXIMUM]]+1684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5918F-A2D1-4036-B25E-711084B7CF76}">
  <sheetPr>
    <tabColor theme="9" tint="0.79998168889431442"/>
    <pageSetUpPr fitToPage="1"/>
  </sheetPr>
  <dimension ref="A1:N15"/>
  <sheetViews>
    <sheetView showGridLines="0" tabSelected="1" workbookViewId="0"/>
  </sheetViews>
  <sheetFormatPr defaultColWidth="0" defaultRowHeight="15" customHeight="1" zeroHeight="1" x14ac:dyDescent="0.25"/>
  <cols>
    <col min="1" max="1" width="12.5703125" customWidth="1"/>
    <col min="2" max="2" width="18.42578125" customWidth="1"/>
    <col min="3" max="6" width="12.5703125" customWidth="1"/>
    <col min="7" max="7" width="9" customWidth="1"/>
    <col min="8" max="8" width="12.5703125" customWidth="1"/>
    <col min="9" max="9" width="18.42578125" customWidth="1"/>
    <col min="10" max="13" width="12.5703125" customWidth="1"/>
    <col min="14" max="14" width="8.7109375" customWidth="1"/>
    <col min="15" max="16384" width="8.7109375" hidden="1"/>
  </cols>
  <sheetData>
    <row r="1" spans="1:13" s="1" customFormat="1" ht="18.75" x14ac:dyDescent="0.3">
      <c r="A1" s="1" t="s">
        <v>0</v>
      </c>
      <c r="H1" s="1" t="s">
        <v>0</v>
      </c>
    </row>
    <row r="2" spans="1:13" s="1" customFormat="1" ht="18.75" x14ac:dyDescent="0.3">
      <c r="A2" s="1" t="s">
        <v>1</v>
      </c>
      <c r="H2" s="1" t="s">
        <v>1</v>
      </c>
    </row>
    <row r="3" spans="1:13" s="1" customFormat="1" ht="18.75" x14ac:dyDescent="0.3">
      <c r="A3" s="1" t="s">
        <v>2</v>
      </c>
      <c r="H3" s="1" t="s">
        <v>2</v>
      </c>
    </row>
    <row r="4" spans="1:13" s="1" customFormat="1" ht="18.75" x14ac:dyDescent="0.3">
      <c r="A4" s="2" t="s">
        <v>3</v>
      </c>
      <c r="H4" s="2" t="s">
        <v>4</v>
      </c>
    </row>
    <row r="5" spans="1:13" s="1" customFormat="1" ht="18.75" x14ac:dyDescent="0.3">
      <c r="A5" s="2"/>
      <c r="H5" s="2" t="s">
        <v>5</v>
      </c>
    </row>
    <row r="6" spans="1:13" x14ac:dyDescent="0.25"/>
    <row r="7" spans="1:13" s="3" customFormat="1" ht="30" x14ac:dyDescent="0.25">
      <c r="A7" s="3" t="s">
        <v>6</v>
      </c>
      <c r="B7" s="3" t="s">
        <v>7</v>
      </c>
      <c r="C7" s="3" t="s">
        <v>8</v>
      </c>
      <c r="D7" s="3" t="s">
        <v>9</v>
      </c>
      <c r="E7" s="4" t="s">
        <v>10</v>
      </c>
      <c r="F7" s="3" t="s">
        <v>11</v>
      </c>
      <c r="H7" s="3" t="s">
        <v>6</v>
      </c>
      <c r="I7" s="3" t="s">
        <v>7</v>
      </c>
      <c r="J7" s="3" t="s">
        <v>8</v>
      </c>
      <c r="K7" s="3" t="s">
        <v>9</v>
      </c>
      <c r="L7" s="4" t="s">
        <v>10</v>
      </c>
      <c r="M7" s="3" t="s">
        <v>11</v>
      </c>
    </row>
    <row r="8" spans="1:13" x14ac:dyDescent="0.25">
      <c r="A8" s="5" t="s">
        <v>12</v>
      </c>
      <c r="B8" t="s">
        <v>13</v>
      </c>
      <c r="C8" s="6">
        <v>80383.627887499984</v>
      </c>
      <c r="D8" s="6">
        <v>113653.06570624998</v>
      </c>
      <c r="E8" s="6">
        <v>140268.61596124998</v>
      </c>
      <c r="F8" s="6">
        <v>146922.50352499998</v>
      </c>
      <c r="H8" s="5" t="s">
        <v>12</v>
      </c>
      <c r="I8" t="s">
        <v>13</v>
      </c>
      <c r="J8" s="6">
        <f>PLSTable14521[[#This Row],[MINIMUM]]+1684</f>
        <v>82067.627887499984</v>
      </c>
      <c r="K8" s="6">
        <f>PLSTable14521[[#This Row],[MIDPOINT]]+1684</f>
        <v>115337.06570624998</v>
      </c>
      <c r="L8" s="6">
        <f>PLSTable14521[[#This Row],[CONTROL 
POINT]]+1684</f>
        <v>141952.61596124998</v>
      </c>
      <c r="M8" s="6">
        <f>PLSTable14521[[#This Row],[MAXIMUM]]+1684</f>
        <v>148606.50352499998</v>
      </c>
    </row>
    <row r="9" spans="1:13" x14ac:dyDescent="0.25">
      <c r="A9" s="5" t="s">
        <v>14</v>
      </c>
      <c r="B9" t="s">
        <v>15</v>
      </c>
      <c r="C9" s="6">
        <v>93567.277649999989</v>
      </c>
      <c r="D9" s="6">
        <v>131711.43820624999</v>
      </c>
      <c r="E9" s="6">
        <v>162226.76665124996</v>
      </c>
      <c r="F9" s="6">
        <v>169855.59876249995</v>
      </c>
      <c r="H9" s="5" t="s">
        <v>14</v>
      </c>
      <c r="I9" t="s">
        <v>15</v>
      </c>
      <c r="J9" s="6">
        <f>PLSTable14521[[#This Row],[MINIMUM]]+1684</f>
        <v>95251.277649999989</v>
      </c>
      <c r="K9" s="6">
        <f>PLSTable14521[[#This Row],[MIDPOINT]]+1684</f>
        <v>133395.43820624999</v>
      </c>
      <c r="L9" s="6">
        <f>PLSTable14521[[#This Row],[CONTROL 
POINT]]+1684</f>
        <v>163910.76665124996</v>
      </c>
      <c r="M9" s="6">
        <f>PLSTable14521[[#This Row],[MAXIMUM]]+1684</f>
        <v>171539.59876249995</v>
      </c>
    </row>
    <row r="10" spans="1:13" x14ac:dyDescent="0.25"/>
    <row r="11" spans="1:13" x14ac:dyDescent="0.25">
      <c r="A11" s="7"/>
      <c r="H11" s="7"/>
    </row>
    <row r="12" spans="1:13" x14ac:dyDescent="0.25">
      <c r="A12" s="8"/>
      <c r="B12" s="8"/>
      <c r="C12" s="8"/>
      <c r="D12" s="8"/>
      <c r="E12" s="8"/>
      <c r="H12" s="8"/>
      <c r="I12" s="8"/>
      <c r="J12" s="8"/>
      <c r="K12" s="8"/>
      <c r="L12" s="8"/>
    </row>
    <row r="13" spans="1:13" hidden="1" x14ac:dyDescent="0.25">
      <c r="A13" s="8"/>
      <c r="B13" s="8"/>
      <c r="C13" s="8"/>
      <c r="D13" s="8"/>
      <c r="E13" s="8"/>
      <c r="H13" s="8"/>
      <c r="I13" s="8"/>
      <c r="J13" s="8"/>
      <c r="K13" s="8"/>
      <c r="L13" s="8"/>
    </row>
    <row r="14" spans="1:13" hidden="1" x14ac:dyDescent="0.25"/>
    <row r="15" spans="1:13" hidden="1" x14ac:dyDescent="0.25"/>
  </sheetData>
  <pageMargins left="0.7" right="0.7" top="0.75" bottom="0.75" header="0.3" footer="0.3"/>
  <pageSetup scale="72" orientation="landscape" horizontalDpi="1200" verticalDpi="12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Hong</dc:creator>
  <cp:lastModifiedBy>Rosa Hong</cp:lastModifiedBy>
  <dcterms:created xsi:type="dcterms:W3CDTF">2021-03-30T17:52:52Z</dcterms:created>
  <dcterms:modified xsi:type="dcterms:W3CDTF">2021-03-30T17:53:37Z</dcterms:modified>
</cp:coreProperties>
</file>