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ro01\Desktop\[FIX] FY22-23 Salary Schedules\FY23 Fix\"/>
    </mc:Choice>
  </mc:AlternateContent>
  <xr:revisionPtr revIDLastSave="0" documentId="13_ncr:1_{2C01A23A-7267-4EBF-90E6-20F74F49FD07}" xr6:coauthVersionLast="47" xr6:coauthVersionMax="47" xr10:uidLastSave="{00000000-0000-0000-0000-000000000000}"/>
  <bookViews>
    <workbookView xWindow="780" yWindow="780" windowWidth="24945" windowHeight="14355" xr2:uid="{61EA622D-475C-418C-BFB8-10988B2F49F0}"/>
  </bookViews>
  <sheets>
    <sheet name="DS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8" i="1"/>
  <c r="L9" i="1"/>
  <c r="L10" i="1"/>
  <c r="L8" i="1"/>
  <c r="J9" i="1"/>
  <c r="K9" i="1"/>
  <c r="J10" i="1"/>
  <c r="K10" i="1"/>
  <c r="K8" i="1"/>
  <c r="J8" i="1"/>
</calcChain>
</file>

<file path=xl/sharedStrings.xml><?xml version="1.0" encoding="utf-8"?>
<sst xmlns="http://schemas.openxmlformats.org/spreadsheetml/2006/main" count="33" uniqueCount="18">
  <si>
    <t>MONTGOMERY COUNTY GOVERNMENT</t>
  </si>
  <si>
    <t>DEPUTY SHERIFF MANAGEMENT SALARY SCHEDULE</t>
  </si>
  <si>
    <t>GRADE</t>
  </si>
  <si>
    <t>RANK</t>
  </si>
  <si>
    <t>MINIMUM</t>
  </si>
  <si>
    <t>MAXIMUM</t>
  </si>
  <si>
    <t>20 YEAR 
LONGEVITY
(3.5%)</t>
  </si>
  <si>
    <t>D2</t>
  </si>
  <si>
    <t>DEPUTY SHERIFF LIEUTENANT</t>
  </si>
  <si>
    <t>D3</t>
  </si>
  <si>
    <t>DEPUTY SHERIFF CAPTAIN</t>
  </si>
  <si>
    <t>D4</t>
  </si>
  <si>
    <t>DEPUTY SHERIFF COLONEL</t>
  </si>
  <si>
    <t>24 YEAR 
LONGEVITY
(2.5%)</t>
  </si>
  <si>
    <t>FISCAL YEAR 2023</t>
  </si>
  <si>
    <t>EFFECTIVE JULY 3, 2022</t>
  </si>
  <si>
    <t>EFFECTIVE JUNE 18, 2023</t>
  </si>
  <si>
    <t>GWA: $4,333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</si>
</sst>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trike/>
      <sz val="14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vertical="top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164" fontId="0" fillId="0" borderId="0" xfId="0" applyNumberFormat="1" applyFill="1"/>
  </cellXfs>
  <cellStyles count="1">
    <cellStyle name="Normal" xfId="0" builtinId="0"/>
  </cellStyles>
  <dxfs count="12">
    <dxf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 val="0"/>
        <i val="0"/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56A5C6-7136-4251-8A82-8B1248415AE9}" name="DSMTable14019" displayName="DSMTable14019" ref="A7:F10" totalsRowShown="0" headerRowDxfId="11">
  <tableColumns count="6">
    <tableColumn id="1" xr3:uid="{83C2666A-63F0-41A3-BBA9-80C243F4675F}" name="GRADE" dataDxfId="10"/>
    <tableColumn id="2" xr3:uid="{E9EEFB58-B9EE-4B6F-85E2-664ABCC4BB53}" name="RANK"/>
    <tableColumn id="3" xr3:uid="{73CC3297-0369-4664-8897-BD0658C9097B}" name="MINIMUM" dataDxfId="9"/>
    <tableColumn id="4" xr3:uid="{91023E47-CC12-4E2F-9517-E7995F48B1CE}" name="MAXIMUM" dataDxfId="2"/>
    <tableColumn id="5" xr3:uid="{A145C145-A518-4F47-84FB-F47B37B4C499}" name="20 YEAR _x000a_LONGEVITY_x000a_(3.5%)" dataDxfId="1"/>
    <tableColumn id="6" xr3:uid="{5599B71B-A47C-4933-8B4C-89C80ABD8651}" name="24 YEAR _x000a_LONGEVITY_x000a_(2.5%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AC0C1B-F3C8-46CF-8A76-58CA734D4AA5}" name="DSMTable1401933" displayName="DSMTable1401933" ref="H7:M10" totalsRowShown="0" headerRowDxfId="8">
  <tableColumns count="6">
    <tableColumn id="1" xr3:uid="{CCF680A2-DD6C-41F6-822D-C709AF057B65}" name="GRADE" dataDxfId="7"/>
    <tableColumn id="2" xr3:uid="{F169EDF4-FA29-43AE-89F9-2F3A9911D411}" name="RANK"/>
    <tableColumn id="3" xr3:uid="{4E7F821E-A66A-4140-8B12-45D4D584F1F6}" name="MINIMUM" dataDxfId="6">
      <calculatedColumnFormula>DSMTable14019[[#This Row],[MINIMUM]]+4333</calculatedColumnFormula>
    </tableColumn>
    <tableColumn id="4" xr3:uid="{9E465A84-D784-429A-9DF4-71BD507CBD12}" name="MAXIMUM" dataDxfId="5">
      <calculatedColumnFormula>DSMTable14019[[#This Row],[MAXIMUM]]+4333</calculatedColumnFormula>
    </tableColumn>
    <tableColumn id="5" xr3:uid="{6BDAF45C-977A-4CA3-B5A1-46386893544C}" name="20 YEAR _x000a_LONGEVITY_x000a_(3.5%)" dataDxfId="4">
      <calculatedColumnFormula>DSMTable1401933[[#This Row],[MAXIMUM]]*1.035</calculatedColumnFormula>
    </tableColumn>
    <tableColumn id="6" xr3:uid="{16A04ABD-4832-455D-83EC-B38AC44C828E}" name="24 YEAR _x000a_LONGEVITY_x000a_(2.5%)" dataDxfId="3">
      <calculatedColumnFormula>DSMTable1401933[[#This Row],[20 YEAR 
LONGEVITY
(3.5%)]]*1.025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389B6-14DA-429D-A86E-A7495EF634D0}">
  <sheetPr>
    <tabColor theme="9" tint="0.79998168889431442"/>
    <pageSetUpPr fitToPage="1"/>
  </sheetPr>
  <dimension ref="A1:N21"/>
  <sheetViews>
    <sheetView showGridLines="0" tabSelected="1" workbookViewId="0"/>
  </sheetViews>
  <sheetFormatPr defaultColWidth="0" defaultRowHeight="15" customHeight="1" zeroHeight="1" x14ac:dyDescent="0.25"/>
  <cols>
    <col min="1" max="1" width="8.7109375" customWidth="1"/>
    <col min="2" max="2" width="27" customWidth="1"/>
    <col min="3" max="3" width="12" customWidth="1"/>
    <col min="4" max="4" width="12.42578125" customWidth="1"/>
    <col min="5" max="6" width="13.5703125" customWidth="1"/>
    <col min="7" max="7" width="8" customWidth="1"/>
    <col min="8" max="8" width="8.7109375" customWidth="1"/>
    <col min="9" max="9" width="27" customWidth="1"/>
    <col min="10" max="10" width="12" customWidth="1"/>
    <col min="11" max="11" width="12.42578125" customWidth="1"/>
    <col min="12" max="13" width="13.5703125" customWidth="1"/>
    <col min="14" max="14" width="8.7109375" customWidth="1"/>
    <col min="15" max="16384" width="8.7109375" hidden="1"/>
  </cols>
  <sheetData>
    <row r="1" spans="1:13" s="1" customFormat="1" ht="18.75" x14ac:dyDescent="0.3">
      <c r="A1" s="1" t="s">
        <v>0</v>
      </c>
      <c r="H1" s="1" t="s">
        <v>0</v>
      </c>
    </row>
    <row r="2" spans="1:13" s="1" customFormat="1" ht="18.75" x14ac:dyDescent="0.3">
      <c r="A2" s="1" t="s">
        <v>1</v>
      </c>
      <c r="H2" s="1" t="s">
        <v>1</v>
      </c>
    </row>
    <row r="3" spans="1:13" s="1" customFormat="1" ht="18.75" x14ac:dyDescent="0.3">
      <c r="A3" s="1" t="s">
        <v>14</v>
      </c>
      <c r="H3" s="1" t="s">
        <v>14</v>
      </c>
    </row>
    <row r="4" spans="1:13" s="1" customFormat="1" ht="18.75" x14ac:dyDescent="0.3">
      <c r="A4" s="2" t="s">
        <v>15</v>
      </c>
      <c r="H4" s="2" t="s">
        <v>16</v>
      </c>
    </row>
    <row r="5" spans="1:13" s="1" customFormat="1" ht="18.75" x14ac:dyDescent="0.3">
      <c r="A5" s="8"/>
      <c r="H5" s="2" t="s">
        <v>17</v>
      </c>
    </row>
    <row r="6" spans="1:13" x14ac:dyDescent="0.25"/>
    <row r="7" spans="1:13" s="3" customFormat="1" ht="45" x14ac:dyDescent="0.25">
      <c r="A7" s="3" t="s">
        <v>2</v>
      </c>
      <c r="B7" s="3" t="s">
        <v>3</v>
      </c>
      <c r="C7" s="3" t="s">
        <v>4</v>
      </c>
      <c r="D7" s="3" t="s">
        <v>5</v>
      </c>
      <c r="E7" s="4" t="s">
        <v>6</v>
      </c>
      <c r="F7" s="4" t="s">
        <v>13</v>
      </c>
      <c r="H7" s="3" t="s">
        <v>2</v>
      </c>
      <c r="I7" s="3" t="s">
        <v>3</v>
      </c>
      <c r="J7" s="3" t="s">
        <v>4</v>
      </c>
      <c r="K7" s="3" t="s">
        <v>5</v>
      </c>
      <c r="L7" s="4" t="s">
        <v>6</v>
      </c>
      <c r="M7" s="4" t="s">
        <v>13</v>
      </c>
    </row>
    <row r="8" spans="1:13" x14ac:dyDescent="0.25">
      <c r="A8" s="5" t="s">
        <v>7</v>
      </c>
      <c r="B8" t="s">
        <v>8</v>
      </c>
      <c r="C8" s="6">
        <v>73383</v>
      </c>
      <c r="D8" s="6">
        <v>117759</v>
      </c>
      <c r="E8" s="11">
        <v>121880.56499999999</v>
      </c>
      <c r="F8" s="11">
        <v>124927.57912499997</v>
      </c>
      <c r="H8" s="5" t="s">
        <v>7</v>
      </c>
      <c r="I8" t="s">
        <v>8</v>
      </c>
      <c r="J8" s="6">
        <f>DSMTable14019[[#This Row],[MINIMUM]]+4333</f>
        <v>77716</v>
      </c>
      <c r="K8" s="6">
        <f>DSMTable14019[[#This Row],[MAXIMUM]]+4333</f>
        <v>122092</v>
      </c>
      <c r="L8" s="6">
        <f>DSMTable1401933[[#This Row],[MAXIMUM]]*1.035</f>
        <v>126365.21999999999</v>
      </c>
      <c r="M8" s="6">
        <f>DSMTable1401933[[#This Row],[20 YEAR 
LONGEVITY
(3.5%)]]*1.025</f>
        <v>129524.35049999997</v>
      </c>
    </row>
    <row r="9" spans="1:13" x14ac:dyDescent="0.25">
      <c r="A9" s="5" t="s">
        <v>9</v>
      </c>
      <c r="B9" t="s">
        <v>10</v>
      </c>
      <c r="C9" s="6">
        <v>87724</v>
      </c>
      <c r="D9" s="6">
        <v>141871</v>
      </c>
      <c r="E9" s="11">
        <v>146836.48499999999</v>
      </c>
      <c r="F9" s="11">
        <v>150507.39712499996</v>
      </c>
      <c r="H9" s="5" t="s">
        <v>9</v>
      </c>
      <c r="I9" t="s">
        <v>10</v>
      </c>
      <c r="J9" s="6">
        <f>DSMTable14019[[#This Row],[MINIMUM]]+4333</f>
        <v>92057</v>
      </c>
      <c r="K9" s="6">
        <f>DSMTable14019[[#This Row],[MAXIMUM]]+4333</f>
        <v>146204</v>
      </c>
      <c r="L9" s="6">
        <f>DSMTable1401933[[#This Row],[MAXIMUM]]*1.035</f>
        <v>151321.13999999998</v>
      </c>
      <c r="M9" s="6">
        <f>DSMTable1401933[[#This Row],[20 YEAR 
LONGEVITY
(3.5%)]]*1.025</f>
        <v>155104.16849999997</v>
      </c>
    </row>
    <row r="10" spans="1:13" x14ac:dyDescent="0.25">
      <c r="A10" s="5" t="s">
        <v>11</v>
      </c>
      <c r="B10" t="s">
        <v>12</v>
      </c>
      <c r="C10" s="6">
        <v>100630</v>
      </c>
      <c r="D10" s="6">
        <v>163406</v>
      </c>
      <c r="E10" s="11">
        <v>169125.21</v>
      </c>
      <c r="F10" s="11">
        <v>173353.34024999998</v>
      </c>
      <c r="H10" s="5" t="s">
        <v>11</v>
      </c>
      <c r="I10" t="s">
        <v>12</v>
      </c>
      <c r="J10" s="6">
        <f>DSMTable14019[[#This Row],[MINIMUM]]+4333</f>
        <v>104963</v>
      </c>
      <c r="K10" s="6">
        <f>DSMTable14019[[#This Row],[MAXIMUM]]+4333</f>
        <v>167739</v>
      </c>
      <c r="L10" s="6">
        <f>DSMTable1401933[[#This Row],[MAXIMUM]]*1.035</f>
        <v>173609.86499999999</v>
      </c>
      <c r="M10" s="6">
        <f>DSMTable1401933[[#This Row],[20 YEAR 
LONGEVITY
(3.5%)]]*1.025</f>
        <v>177950.11162499996</v>
      </c>
    </row>
    <row r="11" spans="1:13" x14ac:dyDescent="0.25"/>
    <row r="12" spans="1:13" x14ac:dyDescent="0.25">
      <c r="A12" s="9"/>
      <c r="C12" s="6"/>
      <c r="D12" s="6"/>
      <c r="E12" s="6"/>
      <c r="F12" s="6"/>
    </row>
    <row r="13" spans="1:13" x14ac:dyDescent="0.25">
      <c r="A13" s="10"/>
      <c r="C13" s="6"/>
      <c r="D13" s="6"/>
      <c r="E13" s="6"/>
      <c r="F13" s="6"/>
    </row>
    <row r="14" spans="1:13" x14ac:dyDescent="0.25">
      <c r="A14" s="7"/>
      <c r="B14" s="7"/>
      <c r="C14" s="6"/>
      <c r="D14" s="6"/>
      <c r="E14" s="6"/>
      <c r="F14" s="6"/>
      <c r="H14" s="7"/>
      <c r="I14" s="7"/>
      <c r="J14" s="7"/>
      <c r="K14" s="7"/>
      <c r="L14" s="7"/>
      <c r="M14" s="7"/>
    </row>
    <row r="15" spans="1:13" hidden="1" x14ac:dyDescent="0.25">
      <c r="A15" s="7"/>
      <c r="B15" s="7"/>
      <c r="C15" s="7"/>
      <c r="D15" s="7"/>
      <c r="E15" s="7"/>
      <c r="F15" s="7"/>
      <c r="H15" s="7"/>
      <c r="I15" s="7"/>
      <c r="J15" s="7"/>
      <c r="K15" s="7"/>
      <c r="L15" s="7"/>
      <c r="M15" s="7"/>
    </row>
    <row r="17" customFormat="1" ht="15" hidden="1" customHeight="1" x14ac:dyDescent="0.25"/>
    <row r="18" customFormat="1" ht="15" hidden="1" customHeight="1" x14ac:dyDescent="0.25"/>
    <row r="19" customFormat="1" ht="15" hidden="1" customHeight="1" x14ac:dyDescent="0.25"/>
    <row r="20" customFormat="1" ht="15" hidden="1" customHeight="1" x14ac:dyDescent="0.25"/>
    <row r="21" customFormat="1" ht="15" hidden="1" customHeight="1" x14ac:dyDescent="0.25"/>
  </sheetData>
  <pageMargins left="0.7" right="0.7" top="0.75" bottom="0.75" header="0.3" footer="0.3"/>
  <pageSetup scale="79" orientation="landscape" horizontalDpi="1200" verticalDpi="12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lary_x0020_Schedule_x0020_Status xmlns="14b5485a-b324-499f-a9a9-ae749bf8ebae" xsi:nil="true"/>
    <Salary_x0020_Schedule_x0020_Types xmlns="14b5485a-b324-499f-a9a9-ae749bf8ebae" xsi:nil="true"/>
    <Fiscal_x0020_Year xmlns="18125364-d089-4ae4-9f07-9fc6b000b9e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A1646388543459F659DB7EDF6EF86" ma:contentTypeVersion="5" ma:contentTypeDescription="Create a new document." ma:contentTypeScope="" ma:versionID="04edfeb32696a1f337af5bc30db936bd">
  <xsd:schema xmlns:xsd="http://www.w3.org/2001/XMLSchema" xmlns:xs="http://www.w3.org/2001/XMLSchema" xmlns:p="http://schemas.microsoft.com/office/2006/metadata/properties" xmlns:ns2="14b5485a-b324-499f-a9a9-ae749bf8ebae" xmlns:ns3="18125364-d089-4ae4-9f07-9fc6b000b9e7" xmlns:ns4="7719fce1-a224-4323-b59d-3b628a1ddcb2" targetNamespace="http://schemas.microsoft.com/office/2006/metadata/properties" ma:root="true" ma:fieldsID="42d67337b0350557c29523b5b89bf821" ns2:_="" ns3:_="" ns4:_="">
    <xsd:import namespace="14b5485a-b324-499f-a9a9-ae749bf8ebae"/>
    <xsd:import namespace="18125364-d089-4ae4-9f07-9fc6b000b9e7"/>
    <xsd:import namespace="7719fce1-a224-4323-b59d-3b628a1ddcb2"/>
    <xsd:element name="properties">
      <xsd:complexType>
        <xsd:sequence>
          <xsd:element name="documentManagement">
            <xsd:complexType>
              <xsd:all>
                <xsd:element ref="ns2:Salary_x0020_Schedule_x0020_Types" minOccurs="0"/>
                <xsd:element ref="ns2:Salary_x0020_Schedule_x0020_Status" minOccurs="0"/>
                <xsd:element ref="ns3:Fiscal_x0020_Year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5485a-b324-499f-a9a9-ae749bf8ebae" elementFormDefault="qualified">
    <xsd:import namespace="http://schemas.microsoft.com/office/2006/documentManagement/types"/>
    <xsd:import namespace="http://schemas.microsoft.com/office/infopath/2007/PartnerControls"/>
    <xsd:element name="Salary_x0020_Schedule_x0020_Types" ma:index="8" nillable="true" ma:displayName="Salary Schedule Types" ma:format="Dropdown" ma:indexed="true" ma:internalName="Salary_x0020_Schedule_x0020_Types">
      <xsd:simpleType>
        <xsd:union memberTypes="dms:Text">
          <xsd:simpleType>
            <xsd:restriction base="dms:Choice">
              <xsd:enumeration value="Final Schedules"/>
              <xsd:enumeration value="Proposed Schedules"/>
              <xsd:enumeration value="Part Time Schedules"/>
              <xsd:enumeration value="Pay Summaries"/>
              <xsd:enumeration value="Scheduled without roundup formula"/>
              <xsd:enumeration value="Negotiated Items"/>
              <xsd:enumeration value="Pay Differentials"/>
            </xsd:restriction>
          </xsd:simpleType>
        </xsd:union>
      </xsd:simpleType>
    </xsd:element>
    <xsd:element name="Salary_x0020_Schedule_x0020_Status" ma:index="9" nillable="true" ma:displayName="Salary Schedule Status" ma:format="Dropdown" ma:indexed="true" ma:internalName="Salary_x0020_Schedule_x0020_Status">
      <xsd:simpleType>
        <xsd:union memberTypes="dms:Text">
          <xsd:simpleType>
            <xsd:restriction base="dms:Choice">
              <xsd:enumeration value="Originals"/>
              <xsd:enumeration value="Proposed"/>
              <xsd:enumeration value="READY TO POS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25364-d089-4ae4-9f07-9fc6b000b9e7" elementFormDefault="qualified">
    <xsd:import namespace="http://schemas.microsoft.com/office/2006/documentManagement/types"/>
    <xsd:import namespace="http://schemas.microsoft.com/office/infopath/2007/PartnerControls"/>
    <xsd:element name="Fiscal_x0020_Year" ma:index="10" nillable="true" ma:displayName="Fiscal Year" ma:format="Dropdown" ma:indexed="true" ma:internalName="Fiscal_x0020_Year">
      <xsd:simpleType>
        <xsd:union memberTypes="dms:Text">
          <xsd:simpleType>
            <xsd:restriction base="dms:Choice"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  <xsd:enumeration value="2022"/>
              <xsd:enumeration value="2023"/>
              <xsd:enumeration value="2024"/>
              <xsd:enumeration value="2025"/>
              <xsd:enumeration value="2026"/>
              <xsd:enumeration value="2027"/>
              <xsd:enumeration value="2028"/>
              <xsd:enumeration value="2029"/>
              <xsd:enumeration value="2030"/>
              <xsd:enumeration value="2031"/>
              <xsd:enumeration value="2032"/>
              <xsd:enumeration value="2033"/>
              <xsd:enumeration value="2034"/>
              <xsd:enumeration value="2035"/>
              <xsd:enumeration value="2036"/>
              <xsd:enumeration value="2037"/>
              <xsd:enumeration value="2038"/>
              <xsd:enumeration value="2039"/>
              <xsd:enumeration value="2040"/>
              <xsd:enumeration value="2041"/>
              <xsd:enumeration value="2042"/>
              <xsd:enumeration value="2043"/>
              <xsd:enumeration value="2044"/>
              <xsd:enumeration value="2045"/>
              <xsd:enumeration value="2046"/>
              <xsd:enumeration value="2047"/>
              <xsd:enumeration value="2048"/>
              <xsd:enumeration value="2049"/>
              <xsd:enumeration value="2050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ce1-a224-4323-b59d-3b628a1ddc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A4BC6E0-5B8A-4E6B-B8A6-EBD011E1A6BB}">
  <ds:schemaRefs>
    <ds:schemaRef ds:uri="14b5485a-b324-499f-a9a9-ae749bf8ebae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18125364-d089-4ae4-9f07-9fc6b000b9e7"/>
    <ds:schemaRef ds:uri="http://schemas.microsoft.com/office/2006/metadata/properties"/>
    <ds:schemaRef ds:uri="http://purl.org/dc/terms/"/>
    <ds:schemaRef ds:uri="7719fce1-a224-4323-b59d-3b628a1ddcb2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70FF574-4DF5-4DC1-8843-AA942484F6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1CE726-5DCD-40E0-B809-E36AAE71E7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b5485a-b324-499f-a9a9-ae749bf8ebae"/>
    <ds:schemaRef ds:uri="18125364-d089-4ae4-9f07-9fc6b000b9e7"/>
    <ds:schemaRef ds:uri="7719fce1-a224-4323-b59d-3b628a1ddc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AF8A991-8917-4652-AD11-2A7FD18B48F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Hong</dc:creator>
  <cp:lastModifiedBy>Rosa Hong</cp:lastModifiedBy>
  <dcterms:created xsi:type="dcterms:W3CDTF">2021-03-30T17:48:15Z</dcterms:created>
  <dcterms:modified xsi:type="dcterms:W3CDTF">2022-09-01T22:56:08Z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0x0101004F2A1646388543459F659DB7EDF6EF86</vt:lpwstr>
  </property>
</Properties>
</file>