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mcgov-my.sharepoint.com/personal/castib01_montgomerycountymd_gov/Documents/01-WEBSITE Updates/File Documents/Developers Page Updates/2024 updates/"/>
    </mc:Choice>
  </mc:AlternateContent>
  <xr:revisionPtr revIDLastSave="0" documentId="8_{7C75F81D-B4D8-4BBD-A2B4-5E2EFA509942}" xr6:coauthVersionLast="47" xr6:coauthVersionMax="47" xr10:uidLastSave="{00000000-0000-0000-0000-000000000000}"/>
  <bookViews>
    <workbookView xWindow="-120" yWindow="-120" windowWidth="29040" windowHeight="15720" firstSheet="2" activeTab="4" xr2:uid="{00000000-000D-0000-FFFF-FFFF00000000}"/>
  </bookViews>
  <sheets>
    <sheet name="TH1" sheetId="18" r:id="rId1"/>
    <sheet name="TH End Unit" sheetId="19" r:id="rId2"/>
    <sheet name="Duplex" sheetId="26" r:id="rId3"/>
    <sheet name="PB TH" sheetId="24" r:id="rId4"/>
    <sheet name="Garden" sheetId="15" r:id="rId5"/>
    <sheet name="Midrise 5-8" sheetId="22" r:id="rId6"/>
    <sheet name="High Rise 9+" sheetId="2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23" l="1"/>
  <c r="H48" i="22"/>
  <c r="H48" i="15"/>
  <c r="H48" i="24"/>
  <c r="H48" i="26"/>
  <c r="H48" i="18"/>
  <c r="H48" i="19"/>
  <c r="F48" i="18"/>
  <c r="C32" i="23"/>
  <c r="C36" i="23" s="1"/>
  <c r="C32" i="22"/>
  <c r="C36" i="22" s="1"/>
  <c r="C32" i="15" l="1"/>
  <c r="C36" i="15" s="1"/>
  <c r="C32" i="24"/>
  <c r="C36" i="24" s="1"/>
  <c r="C32" i="26"/>
  <c r="C36" i="26" s="1"/>
  <c r="C32" i="19"/>
  <c r="C36" i="19" s="1"/>
  <c r="C32" i="18"/>
  <c r="C36" i="18" s="1"/>
  <c r="H34" i="18"/>
  <c r="E36" i="18"/>
  <c r="D60" i="23" l="1"/>
  <c r="D59" i="24"/>
  <c r="D59" i="15"/>
  <c r="D61" i="22"/>
  <c r="I86" i="23"/>
  <c r="I88" i="23" s="1"/>
  <c r="I73" i="23"/>
  <c r="I87" i="22"/>
  <c r="I89" i="22" s="1"/>
  <c r="I74" i="22"/>
  <c r="I85" i="15"/>
  <c r="I87" i="15" s="1"/>
  <c r="I72" i="15"/>
  <c r="I85" i="24"/>
  <c r="I87" i="24" s="1"/>
  <c r="I72" i="24"/>
  <c r="I85" i="19"/>
  <c r="I87" i="19" s="1"/>
  <c r="I72" i="19"/>
  <c r="D59" i="19"/>
  <c r="I85" i="26"/>
  <c r="I85" i="18"/>
  <c r="I87" i="18" s="1"/>
  <c r="I72" i="18"/>
  <c r="D59" i="18"/>
  <c r="F48" i="23"/>
  <c r="F48" i="22"/>
  <c r="F48" i="15"/>
  <c r="F48" i="24"/>
  <c r="F48" i="19"/>
  <c r="I50" i="19" s="1"/>
  <c r="D59" i="26"/>
  <c r="I72" i="26"/>
  <c r="I50" i="15" l="1"/>
  <c r="H34" i="19"/>
  <c r="I50" i="18"/>
  <c r="I50" i="22"/>
  <c r="I50" i="23"/>
  <c r="I50" i="24"/>
  <c r="I87" i="26" l="1"/>
  <c r="F48" i="26"/>
  <c r="H34" i="26" l="1"/>
  <c r="E36" i="26"/>
  <c r="H36" i="26" l="1"/>
  <c r="I38" i="26" s="1"/>
  <c r="E36" i="24" l="1"/>
  <c r="H36" i="24" l="1"/>
  <c r="H34" i="24"/>
  <c r="I38" i="24" l="1"/>
  <c r="I52" i="24" s="1"/>
  <c r="I64" i="24" s="1"/>
  <c r="I88" i="24" s="1"/>
  <c r="I89" i="24" s="1"/>
  <c r="I91" i="24" s="1"/>
  <c r="I93" i="24" l="1"/>
  <c r="I97" i="24" s="1"/>
  <c r="I99" i="24" l="1"/>
  <c r="I101" i="24" s="1"/>
  <c r="E36" i="23"/>
  <c r="H36" i="23" s="1"/>
  <c r="H34" i="23"/>
  <c r="E36" i="22"/>
  <c r="E36" i="19"/>
  <c r="H36" i="19" s="1"/>
  <c r="H36" i="18"/>
  <c r="H26" i="24" l="1"/>
  <c r="H36" i="22"/>
  <c r="H34" i="22"/>
  <c r="I38" i="23"/>
  <c r="I52" i="23" s="1"/>
  <c r="I65" i="23" s="1"/>
  <c r="I89" i="23" s="1"/>
  <c r="I90" i="23" s="1"/>
  <c r="I92" i="23" s="1"/>
  <c r="I38" i="19"/>
  <c r="I52" i="19" s="1"/>
  <c r="I64" i="19" s="1"/>
  <c r="I38" i="18"/>
  <c r="I52" i="18" s="1"/>
  <c r="I64" i="18" s="1"/>
  <c r="I38" i="22" l="1"/>
  <c r="I52" i="22" s="1"/>
  <c r="I66" i="22" s="1"/>
  <c r="I90" i="22" s="1"/>
  <c r="I91" i="22" s="1"/>
  <c r="I93" i="22" s="1"/>
  <c r="I95" i="22" s="1"/>
  <c r="I99" i="22" s="1"/>
  <c r="I101" i="22" s="1"/>
  <c r="I103" i="22" s="1"/>
  <c r="H26" i="22" s="1"/>
  <c r="I94" i="23"/>
  <c r="I98" i="23" s="1"/>
  <c r="I88" i="19"/>
  <c r="I89" i="19" s="1"/>
  <c r="I88" i="18"/>
  <c r="I89" i="18" s="1"/>
  <c r="I91" i="18" s="1"/>
  <c r="I93" i="18" s="1"/>
  <c r="I100" i="23" l="1"/>
  <c r="I102" i="23" s="1"/>
  <c r="H26" i="23" s="1"/>
  <c r="I91" i="19"/>
  <c r="I97" i="18"/>
  <c r="E36" i="15"/>
  <c r="H36" i="15" s="1"/>
  <c r="I93" i="19" l="1"/>
  <c r="I97" i="19" s="1"/>
  <c r="I99" i="18"/>
  <c r="I101" i="18" s="1"/>
  <c r="H26" i="18" s="1"/>
  <c r="H34" i="15"/>
  <c r="I99" i="19" l="1"/>
  <c r="I38" i="15"/>
  <c r="I52" i="15" s="1"/>
  <c r="I64" i="15" s="1"/>
  <c r="I88" i="15" s="1"/>
  <c r="I89" i="15" s="1"/>
  <c r="I91" i="15" s="1"/>
  <c r="I93" i="15" l="1"/>
  <c r="I97" i="15" s="1"/>
  <c r="I101" i="19"/>
  <c r="H26" i="19" s="1"/>
  <c r="I99" i="15" l="1"/>
  <c r="I101" i="15" s="1"/>
  <c r="H26" i="15" s="1"/>
  <c r="I50" i="26"/>
  <c r="I52" i="26" s="1"/>
  <c r="I64" i="26" s="1"/>
  <c r="I88" i="26" l="1"/>
  <c r="I89" i="26" s="1"/>
  <c r="I91" i="26" s="1"/>
  <c r="I93" i="26" l="1"/>
  <c r="I97" i="26" s="1"/>
  <c r="I99" i="26" l="1"/>
  <c r="I101" i="26" s="1"/>
  <c r="H26" i="26" s="1"/>
</calcChain>
</file>

<file path=xl/sharedStrings.xml><?xml version="1.0" encoding="utf-8"?>
<sst xmlns="http://schemas.openxmlformats.org/spreadsheetml/2006/main" count="773" uniqueCount="130">
  <si>
    <t>MONTGOMERY COUNTY DEPARTMENT OF HOUSING AND COMMUNITY AFFAIRS (DHCA)                                                                                                 CALCULATION OF SALES PRICES FOR MPDUs</t>
  </si>
  <si>
    <t>Executive Regulation 21-22</t>
  </si>
  <si>
    <t>Townhouse Example 1 (Interior Unit)</t>
  </si>
  <si>
    <t>Date:</t>
  </si>
  <si>
    <t>(Project Name)</t>
  </si>
  <si>
    <t>Street Address(es) and Lot(s)/Block(s):</t>
  </si>
  <si>
    <t>12345 Sample Street - Lot 38, Block Z</t>
  </si>
  <si>
    <t>A.   MPDU UNIT TYPE:</t>
  </si>
  <si>
    <t>1.</t>
  </si>
  <si>
    <t>Unit type and number of stories</t>
  </si>
  <si>
    <t>Townhouse - 3 stories</t>
  </si>
  <si>
    <t>2.</t>
  </si>
  <si>
    <t>Elevation type (if applicable)</t>
  </si>
  <si>
    <t>Elevation A (brick front)</t>
  </si>
  <si>
    <t>3.</t>
  </si>
  <si>
    <t>Number of bedrooms</t>
  </si>
  <si>
    <t>4.</t>
  </si>
  <si>
    <t>Number of full baths and rough-in full baths</t>
  </si>
  <si>
    <t>Finished</t>
  </si>
  <si>
    <t>Rough-In</t>
  </si>
  <si>
    <t>5.</t>
  </si>
  <si>
    <t>Number of half baths and rough-in half baths</t>
  </si>
  <si>
    <t>6.</t>
  </si>
  <si>
    <t>Basement or slab on grade?</t>
  </si>
  <si>
    <t>Slab on grade</t>
  </si>
  <si>
    <t>7.</t>
  </si>
  <si>
    <t>End or interior unit?</t>
  </si>
  <si>
    <t>Interior</t>
  </si>
  <si>
    <t>8.</t>
  </si>
  <si>
    <t>Square footage of finished area</t>
  </si>
  <si>
    <r>
      <t xml:space="preserve">Final MPDU Sales Price </t>
    </r>
    <r>
      <rPr>
        <i/>
        <sz val="10"/>
        <rFont val="Times New Roman"/>
        <family val="1"/>
      </rPr>
      <t>(from Page 2, Line 29)</t>
    </r>
  </si>
  <si>
    <r>
      <t>B.   CALCULATION OF DIRECT CONSTRUCTION COSTS:</t>
    </r>
    <r>
      <rPr>
        <sz val="10"/>
        <rFont val="Times New Roman"/>
        <family val="1"/>
      </rPr>
      <t xml:space="preserve">  </t>
    </r>
    <r>
      <rPr>
        <i/>
        <sz val="10"/>
        <rFont val="Times New Roman"/>
        <family val="1"/>
      </rPr>
      <t>(NOTE:  Please refer to the MPDU Pricing Standards</t>
    </r>
  </si>
  <si>
    <t>and Minimum Specifications for Base Unit Size, Square Footage Costs, and prices for Additions and Deletions.  Attach</t>
  </si>
  <si>
    <t>explanatory letter and cost documentation for any items that do not have set prices.)</t>
  </si>
  <si>
    <t xml:space="preserve">9. </t>
  </si>
  <si>
    <r>
      <t xml:space="preserve"> = Square footage of finished space </t>
    </r>
    <r>
      <rPr>
        <i/>
        <sz val="10"/>
        <rFont val="Times New Roman"/>
        <family val="1"/>
      </rPr>
      <t>(from Line 8)</t>
    </r>
  </si>
  <si>
    <t>10.</t>
  </si>
  <si>
    <t xml:space="preserve"> = Square footage of base unit</t>
  </si>
  <si>
    <t>/sq. ft.</t>
  </si>
  <si>
    <t>11.</t>
  </si>
  <si>
    <t xml:space="preserve"> = Sq. foot difference from base @ </t>
  </si>
  <si>
    <t>12.</t>
  </si>
  <si>
    <r>
      <t xml:space="preserve">Subtotal of Base Costs </t>
    </r>
    <r>
      <rPr>
        <b/>
        <i/>
        <sz val="10"/>
        <rFont val="Times New Roman"/>
        <family val="1"/>
      </rPr>
      <t>(Line 10 + Line 11)</t>
    </r>
  </si>
  <si>
    <t>13.</t>
  </si>
  <si>
    <t>ADDITIONS AND DELETIONS</t>
  </si>
  <si>
    <t>Addition</t>
  </si>
  <si>
    <t>Deletion</t>
  </si>
  <si>
    <t>a.</t>
  </si>
  <si>
    <t>Additional Vanity</t>
  </si>
  <si>
    <t>b.</t>
  </si>
  <si>
    <t>Separate Linen closet</t>
  </si>
  <si>
    <t>c.</t>
  </si>
  <si>
    <t>Finished full bath</t>
  </si>
  <si>
    <t>d.</t>
  </si>
  <si>
    <t>Rough-in full bath</t>
  </si>
  <si>
    <t>e.</t>
  </si>
  <si>
    <r>
      <rPr>
        <sz val="10"/>
        <color rgb="FF000000"/>
        <rFont val="Times New Roman"/>
      </rPr>
      <t xml:space="preserve">Attached garage </t>
    </r>
    <r>
      <rPr>
        <u/>
        <sz val="10"/>
        <color rgb="FF000000"/>
        <rFont val="Times New Roman"/>
      </rPr>
      <t xml:space="preserve">(   </t>
    </r>
    <r>
      <rPr>
        <sz val="10"/>
        <color rgb="FF000000"/>
        <rFont val="Times New Roman"/>
      </rPr>
      <t xml:space="preserve"> sq. ft. x $20/ sg. Ft)</t>
    </r>
  </si>
  <si>
    <t>f.</t>
  </si>
  <si>
    <t>Detached garage (__ sq. ft. x $37/sq. ft.)</t>
  </si>
  <si>
    <t>g.</t>
  </si>
  <si>
    <t>Subtotal</t>
  </si>
  <si>
    <t>14.</t>
  </si>
  <si>
    <t>Difference between Additions/Deletions</t>
  </si>
  <si>
    <t>15.</t>
  </si>
  <si>
    <r>
      <t>DIRECT CONSTRUCTION COST</t>
    </r>
    <r>
      <rPr>
        <sz val="10"/>
        <rFont val="Times New Roman"/>
        <family val="1"/>
      </rPr>
      <t xml:space="preserve"> </t>
    </r>
    <r>
      <rPr>
        <i/>
        <sz val="10"/>
        <rFont val="Times New Roman"/>
        <family val="1"/>
      </rPr>
      <t>(Line 12 + Line 14; enter in Line 16, Page 2)</t>
    </r>
  </si>
  <si>
    <t>MONTGOMERY COUNTY DEPARTMENT OF HOUSING AND COMMUNITY AFFAIRS                                                                                                 CALCULATION OF SALES PRICES FOR MPDUs</t>
  </si>
  <si>
    <t>CALCULATION OF SALES PRICES FOR MPDUs FOR:</t>
  </si>
  <si>
    <t>C.   ADDITIONAL CONSTRUCTION AND INDIRECT COSTS:</t>
  </si>
  <si>
    <t>16.</t>
  </si>
  <si>
    <r>
      <t xml:space="preserve">Direct unit construction cost </t>
    </r>
    <r>
      <rPr>
        <i/>
        <sz val="10"/>
        <rFont val="Times New Roman"/>
        <family val="1"/>
      </rPr>
      <t>(from Line 15 on Page 1)</t>
    </r>
  </si>
  <si>
    <t>17.</t>
  </si>
  <si>
    <r>
      <t xml:space="preserve">Additional Unusual Costs </t>
    </r>
    <r>
      <rPr>
        <i/>
        <sz val="10"/>
        <rFont val="Times New Roman"/>
        <family val="1"/>
      </rPr>
      <t>(see MPDU Pricing Standards  - attach explanatory letter and cost documentation):</t>
    </r>
  </si>
  <si>
    <t>18.</t>
  </si>
  <si>
    <r>
      <t xml:space="preserve">                                              Total of Additional Unusual Costs</t>
    </r>
    <r>
      <rPr>
        <sz val="10"/>
        <rFont val="Times New Roman"/>
        <family val="1"/>
      </rPr>
      <t xml:space="preserve"> </t>
    </r>
    <r>
      <rPr>
        <i/>
        <sz val="10"/>
        <rFont val="Times New Roman"/>
        <family val="1"/>
      </rPr>
      <t>(Lines 17.a through 17.d)</t>
    </r>
  </si>
  <si>
    <t>19.</t>
  </si>
  <si>
    <t>ARCHITECTURAL COMPATIBILITY COSTS</t>
  </si>
  <si>
    <t xml:space="preserve">The MPDU Executive Regulations cap Architectural Compatability at 10% of the allowable MPDU Base Cost (Line 15, Page 1).  The Director of DHCA does not have the authority to waive or exceed this cap.  The direct construction costs for architectural compatibility must be approved by DHCA. The cost of the architectural compatibility items must be reduced by a credit for normal construction items which are included in the direct construction cost (for example, brick façade reduced by the cost of vinyl siding).  Documentation (contracts or estimates) is required for all architectural compatibility items. 
</t>
  </si>
  <si>
    <t>ITEM</t>
  </si>
  <si>
    <t>DESCRIPTION</t>
  </si>
  <si>
    <t>COST</t>
  </si>
  <si>
    <t>Brick veneer front and partial side</t>
  </si>
  <si>
    <t>Subtotal of Architectural Compatibility Costs</t>
  </si>
  <si>
    <t>20.</t>
  </si>
  <si>
    <t>Total Hard Costs of Architecural Compatibility Items:</t>
  </si>
  <si>
    <r>
      <t xml:space="preserve">Maximum 10% of MPDU Base Sales Price </t>
    </r>
    <r>
      <rPr>
        <i/>
        <sz val="10"/>
        <rFont val="Times New Roman"/>
        <family val="1"/>
      </rPr>
      <t>(from Line 16)</t>
    </r>
  </si>
  <si>
    <r>
      <t xml:space="preserve">Total Allowed Architectural Compatibility Hard Costs </t>
    </r>
    <r>
      <rPr>
        <i/>
        <sz val="10"/>
        <rFont val="Times New Roman"/>
        <family val="1"/>
      </rPr>
      <t>(lesser of 20. a. and 20.b.)</t>
    </r>
  </si>
  <si>
    <t>21.</t>
  </si>
  <si>
    <r>
      <t xml:space="preserve">Subtotal of Direct + Additional Unusual + Architectural Compatibility Costs                                 </t>
    </r>
    <r>
      <rPr>
        <i/>
        <sz val="10"/>
        <rFont val="Times New Roman"/>
        <family val="1"/>
      </rPr>
      <t>(line 16 + line 18 +line 20.c.)</t>
    </r>
  </si>
  <si>
    <t>22.</t>
  </si>
  <si>
    <t>INDIRECT COSTS (30%)</t>
  </si>
  <si>
    <t>23.</t>
  </si>
  <si>
    <r>
      <t xml:space="preserve">DIRECT LOT DEVELOPMENT COST </t>
    </r>
    <r>
      <rPr>
        <i/>
        <sz val="10"/>
        <rFont val="Times New Roman"/>
        <family val="1"/>
      </rPr>
      <t>(fixed price)</t>
    </r>
  </si>
  <si>
    <t>24.</t>
  </si>
  <si>
    <r>
      <t xml:space="preserve">Subtotal of Direct + Additional Unusual + Architectural Compatibility Costs + Indirect + Lot Development Costs  </t>
    </r>
    <r>
      <rPr>
        <i/>
        <sz val="10"/>
        <rFont val="Times New Roman"/>
        <family val="1"/>
      </rPr>
      <t>(line 21 + line 22 +line 23)</t>
    </r>
  </si>
  <si>
    <t>25.</t>
  </si>
  <si>
    <t>Buyer's Credit to be Provided at Settlement (3%)</t>
  </si>
  <si>
    <r>
      <t xml:space="preserve">                                                           FINAL MPDU SALES PRICE</t>
    </r>
    <r>
      <rPr>
        <sz val="10"/>
        <rFont val="Times New Roman"/>
        <family val="1"/>
      </rPr>
      <t xml:space="preserve"> </t>
    </r>
    <r>
      <rPr>
        <i/>
        <sz val="10"/>
        <rFont val="Times New Roman"/>
        <family val="1"/>
      </rPr>
      <t>(Line 24 + Line 25)</t>
    </r>
  </si>
  <si>
    <t>Townhouse Example 2 (End Unit)</t>
  </si>
  <si>
    <t>54321 Sample Street - Lot 10, Block A</t>
  </si>
  <si>
    <t>End Unit</t>
  </si>
  <si>
    <r>
      <rPr>
        <sz val="10"/>
        <color rgb="FF000000"/>
        <rFont val="Times New Roman"/>
      </rPr>
      <t xml:space="preserve">Attached garage </t>
    </r>
    <r>
      <rPr>
        <u/>
        <sz val="10"/>
        <color rgb="FF000000"/>
        <rFont val="Times New Roman"/>
      </rPr>
      <t>(___</t>
    </r>
    <r>
      <rPr>
        <sz val="10"/>
        <color rgb="FF000000"/>
        <rFont val="Times New Roman"/>
      </rPr>
      <t>sq. ft. x $20/ sg. Ft)</t>
    </r>
  </si>
  <si>
    <t>Subtotal of Architectural Compatibility Costs:</t>
  </si>
  <si>
    <t>Total Hard Costs of Architecural Compatibility Items</t>
  </si>
  <si>
    <t xml:space="preserve">Duplex Example </t>
  </si>
  <si>
    <t>Duplex</t>
  </si>
  <si>
    <r>
      <rPr>
        <sz val="10"/>
        <color rgb="FF000000"/>
        <rFont val="Times New Roman"/>
      </rPr>
      <t xml:space="preserve">Attached garage </t>
    </r>
    <r>
      <rPr>
        <u/>
        <sz val="10"/>
        <color rgb="FF000000"/>
        <rFont val="Times New Roman"/>
      </rPr>
      <t xml:space="preserve">(  </t>
    </r>
    <r>
      <rPr>
        <sz val="10"/>
        <color rgb="FF000000"/>
        <rFont val="Times New Roman"/>
      </rPr>
      <t xml:space="preserve"> sq. ft. x $20 / sg. Ft)</t>
    </r>
  </si>
  <si>
    <t>Detached garage (___sq. ft. x $37/sq. ft.)</t>
  </si>
  <si>
    <r>
      <t xml:space="preserve">Subtotal of Direct + Additional Unusual + Architectural Compatibility Cost  </t>
    </r>
    <r>
      <rPr>
        <i/>
        <sz val="10"/>
        <rFont val="Times New Roman"/>
        <family val="1"/>
      </rPr>
      <t>(line 16 + line 18 +line 20.c.)</t>
    </r>
  </si>
  <si>
    <t xml:space="preserve">Piggyback Townhouse Example </t>
  </si>
  <si>
    <t>Piggyback TH 2 Stories</t>
  </si>
  <si>
    <r>
      <rPr>
        <sz val="10"/>
        <color rgb="FF000000"/>
        <rFont val="Times New Roman"/>
      </rPr>
      <t xml:space="preserve">Attached garage </t>
    </r>
    <r>
      <rPr>
        <u/>
        <sz val="10"/>
        <color rgb="FF000000"/>
        <rFont val="Times New Roman"/>
      </rPr>
      <t xml:space="preserve">(   </t>
    </r>
    <r>
      <rPr>
        <sz val="10"/>
        <color rgb="FF000000"/>
        <rFont val="Times New Roman"/>
      </rPr>
      <t xml:space="preserve"> sq. ft. x $20 / sg. Ft)</t>
    </r>
  </si>
  <si>
    <r>
      <t xml:space="preserve">Subtotal of Direct + Additional Unusual + Architectural Compatibility Costs                                        </t>
    </r>
    <r>
      <rPr>
        <i/>
        <sz val="10"/>
        <rFont val="Times New Roman"/>
        <family val="1"/>
      </rPr>
      <t>(line 16 + line 18 +line 20.c.)</t>
    </r>
  </si>
  <si>
    <t>Two Bedroom Garden (Up to 4 story)</t>
  </si>
  <si>
    <t>1234 Sample Street, Unit 304 - Lot 22, Blok AA</t>
  </si>
  <si>
    <t>Garden Condo - 4 stories</t>
  </si>
  <si>
    <t>N/A</t>
  </si>
  <si>
    <r>
      <t xml:space="preserve">Subtotal of Base Costs </t>
    </r>
    <r>
      <rPr>
        <b/>
        <i/>
        <sz val="10"/>
        <color theme="1"/>
        <rFont val="Times New Roman"/>
        <family val="1"/>
      </rPr>
      <t>(Line 10 + Line 11)</t>
    </r>
  </si>
  <si>
    <r>
      <rPr>
        <sz val="10"/>
        <color rgb="FF000000"/>
        <rFont val="Times New Roman"/>
      </rPr>
      <t xml:space="preserve">Attached garage </t>
    </r>
    <r>
      <rPr>
        <u/>
        <sz val="10"/>
        <color rgb="FF000000"/>
        <rFont val="Times New Roman"/>
      </rPr>
      <t>(____</t>
    </r>
    <r>
      <rPr>
        <sz val="10"/>
        <color rgb="FF000000"/>
        <rFont val="Times New Roman"/>
      </rPr>
      <t>sq. ft. x $20/ sg. Ft)</t>
    </r>
  </si>
  <si>
    <r>
      <t xml:space="preserve">Subtotal of Direct + Additional Unusual + Architectural Compatibility Costs                                                       </t>
    </r>
    <r>
      <rPr>
        <i/>
        <sz val="10"/>
        <rFont val="Times New Roman"/>
        <family val="1"/>
      </rPr>
      <t>(line 16 + line 18 +line 20.c.)</t>
    </r>
  </si>
  <si>
    <t xml:space="preserve">Two Bedroom Mid Rise Example (5-8 stories) </t>
  </si>
  <si>
    <t>5678 Sample Street, Unit 502 - Lot 12, Blok BB</t>
  </si>
  <si>
    <t>High Rise Condo - 5 stories</t>
  </si>
  <si>
    <r>
      <t xml:space="preserve">Maximum 10% of MPDU Base Sales Price </t>
    </r>
    <r>
      <rPr>
        <i/>
        <sz val="10"/>
        <rFont val="Times New Roman"/>
        <family val="1"/>
      </rPr>
      <t>(from Line 16)</t>
    </r>
    <r>
      <rPr>
        <sz val="10"/>
        <rFont val="Times New Roman"/>
        <family val="1"/>
      </rPr>
      <t>:</t>
    </r>
  </si>
  <si>
    <r>
      <t xml:space="preserve">Subtotal of Direct + Additional Unusual + Architectural Compatibility Costs                                         </t>
    </r>
    <r>
      <rPr>
        <i/>
        <sz val="10"/>
        <rFont val="Times New Roman"/>
        <family val="1"/>
      </rPr>
      <t>(line 16 + line 18 +line 20.c.)</t>
    </r>
  </si>
  <si>
    <r>
      <rPr>
        <b/>
        <sz val="10"/>
        <color rgb="FF000000"/>
        <rFont val="Times New Roman"/>
      </rPr>
      <t xml:space="preserve">DIRECT LOT DEVELOPMENT COST </t>
    </r>
    <r>
      <rPr>
        <i/>
        <sz val="10"/>
        <color rgb="FF000000"/>
        <rFont val="Times New Roman"/>
      </rPr>
      <t>(fixed price as of Feb 2024 by CPI = $26,584)</t>
    </r>
  </si>
  <si>
    <t>26.</t>
  </si>
  <si>
    <r>
      <t>Two Bedroom High Rise Example (9</t>
    </r>
    <r>
      <rPr>
        <sz val="11"/>
        <color theme="1"/>
        <rFont val="Times New Roman"/>
        <family val="1"/>
      </rPr>
      <t xml:space="preserve">+ </t>
    </r>
    <r>
      <rPr>
        <sz val="11"/>
        <rFont val="Times New Roman"/>
        <family val="1"/>
      </rPr>
      <t xml:space="preserve">stories) </t>
    </r>
  </si>
  <si>
    <t>High Rise Condo - 9 stories</t>
  </si>
  <si>
    <r>
      <rPr>
        <sz val="10"/>
        <color rgb="FF000000"/>
        <rFont val="Times New Roman"/>
      </rPr>
      <t xml:space="preserve">Attached garage </t>
    </r>
    <r>
      <rPr>
        <u/>
        <sz val="10"/>
        <color rgb="FF000000"/>
        <rFont val="Times New Roman"/>
      </rPr>
      <t xml:space="preserve">(     </t>
    </r>
    <r>
      <rPr>
        <sz val="10"/>
        <color rgb="FF000000"/>
        <rFont val="Times New Roman"/>
      </rPr>
      <t>sq. ft. x $20/ sg. Ft)</t>
    </r>
  </si>
  <si>
    <r>
      <t xml:space="preserve">Subtotal of Direct + Additional Unusual + Architectural Compatibility Costs                                          </t>
    </r>
    <r>
      <rPr>
        <i/>
        <sz val="10"/>
        <rFont val="Times New Roman"/>
        <family val="1"/>
      </rPr>
      <t>(line 16 + line 18 +line 20.c.)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</si>
</sst>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0_);\(0\)"/>
    <numFmt numFmtId="166" formatCode="&quot;$&quot;#,##0.00"/>
  </numFmts>
  <fonts count="19" x14ac:knownFonts="1">
    <font>
      <sz val="10"/>
      <name val="Arial"/>
    </font>
    <font>
      <sz val="10"/>
      <name val="Arial"/>
      <family val="2"/>
    </font>
    <font>
      <sz val="10"/>
      <name val="Times New Roman"/>
      <family val="1"/>
    </font>
    <font>
      <b/>
      <sz val="10"/>
      <name val="Times New Roman"/>
      <family val="1"/>
    </font>
    <font>
      <b/>
      <u/>
      <sz val="10"/>
      <name val="Times New Roman"/>
      <family val="1"/>
    </font>
    <font>
      <i/>
      <sz val="10"/>
      <name val="Times New Roman"/>
      <family val="1"/>
    </font>
    <font>
      <u/>
      <sz val="10"/>
      <name val="Times New Roman"/>
      <family val="1"/>
    </font>
    <font>
      <b/>
      <sz val="10"/>
      <name val="Arial"/>
      <family val="2"/>
    </font>
    <font>
      <sz val="11"/>
      <name val="Times New Roman"/>
      <family val="1"/>
    </font>
    <font>
      <b/>
      <i/>
      <sz val="10"/>
      <name val="Times New Roman"/>
      <family val="1"/>
    </font>
    <font>
      <sz val="11"/>
      <color theme="1"/>
      <name val="Times New Roman"/>
      <family val="1"/>
    </font>
    <font>
      <sz val="10"/>
      <color theme="1"/>
      <name val="Arial"/>
      <family val="2"/>
    </font>
    <font>
      <sz val="10"/>
      <color theme="1"/>
      <name val="Times New Roman"/>
      <family val="1"/>
    </font>
    <font>
      <b/>
      <sz val="10"/>
      <color theme="1"/>
      <name val="Times New Roman"/>
      <family val="1"/>
    </font>
    <font>
      <b/>
      <i/>
      <sz val="10"/>
      <color theme="1"/>
      <name val="Times New Roman"/>
      <family val="1"/>
    </font>
    <font>
      <sz val="10"/>
      <color rgb="FF000000"/>
      <name val="Times New Roman"/>
    </font>
    <font>
      <u/>
      <sz val="10"/>
      <color rgb="FF000000"/>
      <name val="Times New Roman"/>
    </font>
    <font>
      <b/>
      <sz val="10"/>
      <color rgb="FF000000"/>
      <name val="Times New Roman"/>
    </font>
    <font>
      <i/>
      <sz val="10"/>
      <color rgb="FF000000"/>
      <name val="Times New Roman"/>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2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119">
    <xf numFmtId="0" fontId="0" fillId="0" borderId="0" xfId="0"/>
    <xf numFmtId="49" fontId="2" fillId="0" borderId="0" xfId="0" applyNumberFormat="1" applyFont="1" applyAlignment="1">
      <alignment horizontal="left"/>
    </xf>
    <xf numFmtId="49" fontId="2" fillId="0" borderId="0" xfId="0" applyNumberFormat="1" applyFont="1"/>
    <xf numFmtId="164" fontId="2" fillId="0" borderId="0" xfId="0" applyNumberFormat="1" applyFont="1"/>
    <xf numFmtId="49" fontId="0" fillId="0" borderId="0" xfId="0" applyNumberFormat="1"/>
    <xf numFmtId="0" fontId="6" fillId="0" borderId="0" xfId="0" applyFont="1"/>
    <xf numFmtId="0" fontId="2" fillId="0" borderId="0" xfId="0" applyFont="1" applyAlignment="1">
      <alignment horizontal="right"/>
    </xf>
    <xf numFmtId="37" fontId="2" fillId="0" borderId="0" xfId="0" applyNumberFormat="1" applyFont="1" applyAlignment="1">
      <alignment horizontal="center"/>
    </xf>
    <xf numFmtId="37" fontId="0" fillId="0" borderId="0" xfId="0" applyNumberFormat="1" applyAlignment="1">
      <alignment horizontal="center"/>
    </xf>
    <xf numFmtId="49" fontId="2" fillId="0" borderId="0" xfId="0" applyNumberFormat="1" applyFont="1" applyAlignment="1">
      <alignment horizontal="right"/>
    </xf>
    <xf numFmtId="164" fontId="2" fillId="0" borderId="1" xfId="0" applyNumberFormat="1" applyFont="1" applyBorder="1" applyAlignment="1">
      <alignment horizontal="right"/>
    </xf>
    <xf numFmtId="164" fontId="2" fillId="0" borderId="0" xfId="0" applyNumberFormat="1" applyFont="1" applyAlignment="1">
      <alignment horizontal="right"/>
    </xf>
    <xf numFmtId="5" fontId="2" fillId="0" borderId="1" xfId="0" applyNumberFormat="1" applyFont="1" applyBorder="1" applyAlignment="1">
      <alignment horizontal="right"/>
    </xf>
    <xf numFmtId="164" fontId="2" fillId="0" borderId="1" xfId="0" applyNumberFormat="1" applyFont="1" applyBorder="1" applyAlignment="1">
      <alignment horizontal="center"/>
    </xf>
    <xf numFmtId="164" fontId="2" fillId="0" borderId="0" xfId="0" applyNumberFormat="1" applyFont="1" applyAlignment="1">
      <alignment horizontal="center"/>
    </xf>
    <xf numFmtId="0" fontId="4" fillId="0" borderId="0" xfId="0" applyFont="1" applyAlignment="1">
      <alignment horizontal="center"/>
    </xf>
    <xf numFmtId="164" fontId="2" fillId="0" borderId="1" xfId="0" applyNumberFormat="1" applyFont="1" applyBorder="1"/>
    <xf numFmtId="165" fontId="2" fillId="0" borderId="1" xfId="0" applyNumberFormat="1" applyFont="1" applyBorder="1" applyAlignment="1">
      <alignment horizontal="center"/>
    </xf>
    <xf numFmtId="0" fontId="6" fillId="0" borderId="0" xfId="0" applyFont="1" applyAlignment="1">
      <alignment horizontal="center"/>
    </xf>
    <xf numFmtId="14" fontId="2" fillId="0" borderId="1" xfId="0" applyNumberFormat="1" applyFont="1" applyBorder="1"/>
    <xf numFmtId="164" fontId="3" fillId="2" borderId="3" xfId="0" applyNumberFormat="1" applyFont="1" applyFill="1" applyBorder="1" applyAlignment="1">
      <alignment horizontal="center"/>
    </xf>
    <xf numFmtId="164" fontId="2" fillId="0" borderId="2" xfId="0" applyNumberFormat="1" applyFont="1" applyBorder="1" applyAlignment="1">
      <alignment horizontal="center"/>
    </xf>
    <xf numFmtId="0" fontId="2" fillId="0" borderId="4" xfId="0" applyFont="1" applyBorder="1"/>
    <xf numFmtId="164" fontId="2" fillId="3" borderId="0" xfId="0" applyNumberFormat="1" applyFont="1" applyFill="1" applyAlignment="1">
      <alignment horizontal="center"/>
    </xf>
    <xf numFmtId="0" fontId="2" fillId="3" borderId="0" xfId="0" applyFont="1" applyFill="1"/>
    <xf numFmtId="166" fontId="2" fillId="3" borderId="1" xfId="0" applyNumberFormat="1" applyFont="1" applyFill="1" applyBorder="1" applyAlignment="1">
      <alignment horizontal="center"/>
    </xf>
    <xf numFmtId="0" fontId="4" fillId="0" borderId="0" xfId="0" applyFont="1"/>
    <xf numFmtId="166" fontId="2" fillId="0" borderId="0" xfId="0" applyNumberFormat="1" applyFont="1"/>
    <xf numFmtId="164" fontId="3" fillId="0" borderId="1" xfId="0" applyNumberFormat="1" applyFont="1" applyBorder="1" applyAlignment="1">
      <alignment horizontal="right"/>
    </xf>
    <xf numFmtId="0" fontId="2" fillId="0" borderId="0" xfId="0" applyFont="1" applyAlignment="1">
      <alignment horizontal="center"/>
    </xf>
    <xf numFmtId="164" fontId="0" fillId="0" borderId="0" xfId="0" applyNumberFormat="1"/>
    <xf numFmtId="166" fontId="0" fillId="0" borderId="0" xfId="0" applyNumberFormat="1"/>
    <xf numFmtId="0" fontId="1" fillId="0" borderId="0" xfId="0" applyFont="1"/>
    <xf numFmtId="164" fontId="3" fillId="0" borderId="1" xfId="0" applyNumberFormat="1" applyFont="1" applyBorder="1"/>
    <xf numFmtId="164" fontId="3" fillId="4" borderId="3" xfId="0" applyNumberFormat="1" applyFont="1" applyFill="1" applyBorder="1"/>
    <xf numFmtId="5" fontId="3" fillId="0" borderId="0" xfId="1" applyNumberFormat="1" applyFont="1" applyFill="1" applyBorder="1" applyAlignment="1"/>
    <xf numFmtId="164" fontId="3" fillId="0" borderId="0" xfId="0" applyNumberFormat="1" applyFont="1" applyAlignment="1">
      <alignment horizontal="right"/>
    </xf>
    <xf numFmtId="0" fontId="12" fillId="0" borderId="0" xfId="0" applyFont="1"/>
    <xf numFmtId="164" fontId="12" fillId="3" borderId="1" xfId="0" applyNumberFormat="1" applyFont="1" applyFill="1" applyBorder="1" applyAlignment="1">
      <alignment horizontal="center"/>
    </xf>
    <xf numFmtId="166" fontId="12" fillId="3" borderId="1" xfId="0" applyNumberFormat="1" applyFont="1" applyFill="1" applyBorder="1" applyAlignment="1">
      <alignment horizontal="center"/>
    </xf>
    <xf numFmtId="0" fontId="12" fillId="0" borderId="0" xfId="0" applyFont="1" applyAlignment="1">
      <alignment horizontal="right"/>
    </xf>
    <xf numFmtId="0" fontId="11" fillId="0" borderId="0" xfId="0" applyFont="1"/>
    <xf numFmtId="0" fontId="11" fillId="0" borderId="0" xfId="0" applyFont="1" applyAlignment="1">
      <alignment horizontal="right"/>
    </xf>
    <xf numFmtId="164" fontId="12" fillId="0" borderId="0" xfId="0" applyNumberFormat="1" applyFont="1"/>
    <xf numFmtId="164" fontId="12" fillId="3" borderId="0" xfId="0" applyNumberFormat="1" applyFont="1" applyFill="1" applyAlignment="1">
      <alignment horizontal="center"/>
    </xf>
    <xf numFmtId="0" fontId="13" fillId="0" borderId="0" xfId="0" applyFont="1"/>
    <xf numFmtId="164" fontId="12" fillId="0" borderId="1" xfId="0" applyNumberFormat="1" applyFont="1" applyBorder="1" applyAlignment="1">
      <alignment horizontal="center"/>
    </xf>
    <xf numFmtId="5" fontId="3" fillId="0" borderId="1" xfId="0" applyNumberFormat="1" applyFont="1" applyBorder="1" applyAlignment="1">
      <alignment horizontal="right"/>
    </xf>
    <xf numFmtId="164" fontId="12" fillId="0" borderId="1" xfId="0" applyNumberFormat="1" applyFont="1" applyBorder="1"/>
    <xf numFmtId="49" fontId="2" fillId="0" borderId="0" xfId="0" applyNumberFormat="1" applyFont="1" applyAlignment="1">
      <alignment vertical="top"/>
    </xf>
    <xf numFmtId="164" fontId="2" fillId="0" borderId="2" xfId="0" applyNumberFormat="1" applyFont="1" applyBorder="1" applyAlignment="1">
      <alignment horizontal="right"/>
    </xf>
    <xf numFmtId="166" fontId="2" fillId="0" borderId="0" xfId="0" applyNumberFormat="1" applyFont="1" applyAlignment="1">
      <alignment horizontal="right"/>
    </xf>
    <xf numFmtId="166" fontId="12" fillId="0" borderId="0" xfId="0" applyNumberFormat="1" applyFont="1"/>
    <xf numFmtId="164" fontId="2" fillId="0" borderId="4" xfId="0" applyNumberFormat="1" applyFont="1" applyBorder="1"/>
    <xf numFmtId="164" fontId="4" fillId="0" borderId="0" xfId="0" applyNumberFormat="1" applyFont="1" applyAlignment="1">
      <alignment horizontal="center"/>
    </xf>
    <xf numFmtId="164" fontId="3" fillId="0" borderId="0" xfId="1" applyNumberFormat="1" applyFont="1" applyFill="1" applyBorder="1" applyAlignment="1"/>
    <xf numFmtId="164" fontId="2" fillId="3" borderId="1" xfId="0" applyNumberFormat="1" applyFont="1" applyFill="1" applyBorder="1" applyAlignment="1">
      <alignment horizontal="right"/>
    </xf>
    <xf numFmtId="164" fontId="12" fillId="3" borderId="1" xfId="0" applyNumberFormat="1" applyFont="1" applyFill="1" applyBorder="1"/>
    <xf numFmtId="164" fontId="2" fillId="3" borderId="1" xfId="0" applyNumberFormat="1" applyFont="1" applyFill="1" applyBorder="1" applyAlignment="1">
      <alignment horizontal="center"/>
    </xf>
    <xf numFmtId="164" fontId="2" fillId="3" borderId="2" xfId="0" applyNumberFormat="1" applyFont="1" applyFill="1" applyBorder="1" applyAlignment="1">
      <alignment horizontal="center"/>
    </xf>
    <xf numFmtId="0" fontId="0" fillId="0" borderId="2" xfId="0" applyBorder="1" applyAlignment="1">
      <alignment horizontal="right"/>
    </xf>
    <xf numFmtId="0" fontId="12" fillId="3" borderId="0" xfId="0" applyFont="1" applyFill="1"/>
    <xf numFmtId="0" fontId="11" fillId="3" borderId="0" xfId="0" applyFont="1" applyFill="1"/>
    <xf numFmtId="0" fontId="11" fillId="3" borderId="0" xfId="0" applyFont="1" applyFill="1" applyAlignment="1">
      <alignment horizontal="right"/>
    </xf>
    <xf numFmtId="0" fontId="0" fillId="3" borderId="0" xfId="0" applyFill="1" applyAlignment="1">
      <alignment horizontal="right"/>
    </xf>
    <xf numFmtId="0" fontId="3" fillId="3" borderId="0" xfId="0" applyFont="1" applyFill="1"/>
    <xf numFmtId="0" fontId="0" fillId="3" borderId="2" xfId="0" applyFill="1" applyBorder="1" applyAlignment="1">
      <alignment horizontal="right"/>
    </xf>
    <xf numFmtId="0" fontId="2" fillId="3" borderId="0" xfId="0" applyFont="1" applyFill="1" applyAlignment="1">
      <alignment horizontal="center"/>
    </xf>
    <xf numFmtId="0" fontId="3" fillId="0" borderId="0" xfId="0" applyFont="1"/>
    <xf numFmtId="0" fontId="2" fillId="0" borderId="0" xfId="0" applyFont="1"/>
    <xf numFmtId="49" fontId="4" fillId="0" borderId="0" xfId="0" applyNumberFormat="1" applyFont="1"/>
    <xf numFmtId="0" fontId="0" fillId="0" borderId="0" xfId="0"/>
    <xf numFmtId="0" fontId="2" fillId="0" borderId="1" xfId="0" applyFont="1" applyBorder="1" applyAlignment="1">
      <alignment horizontal="center"/>
    </xf>
    <xf numFmtId="0" fontId="2" fillId="3" borderId="1" xfId="0" applyFont="1" applyFill="1" applyBorder="1" applyAlignment="1">
      <alignment horizontal="center"/>
    </xf>
    <xf numFmtId="0" fontId="0" fillId="0" borderId="0" xfId="0" applyAlignment="1">
      <alignment horizontal="center" vertical="top" wrapText="1"/>
    </xf>
    <xf numFmtId="0" fontId="3" fillId="0" borderId="0" xfId="0" applyFont="1" applyAlignment="1">
      <alignment horizontal="right"/>
    </xf>
    <xf numFmtId="0" fontId="0" fillId="0" borderId="0" xfId="0" applyAlignment="1">
      <alignment horizontal="right"/>
    </xf>
    <xf numFmtId="0" fontId="7" fillId="0" borderId="0" xfId="0" applyFont="1" applyAlignment="1">
      <alignment horizontal="right"/>
    </xf>
    <xf numFmtId="0" fontId="3"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top" wrapText="1"/>
    </xf>
    <xf numFmtId="0" fontId="7" fillId="0" borderId="0" xfId="0" applyFont="1" applyAlignment="1">
      <alignment horizontal="left"/>
    </xf>
    <xf numFmtId="0" fontId="2" fillId="0" borderId="0" xfId="0" applyFont="1" applyAlignment="1">
      <alignment horizontal="center" vertical="top" wrapText="1"/>
    </xf>
    <xf numFmtId="1" fontId="2" fillId="0" borderId="1" xfId="0" applyNumberFormat="1" applyFont="1" applyBorder="1" applyAlignment="1">
      <alignment horizontal="center"/>
    </xf>
    <xf numFmtId="0" fontId="15" fillId="0" borderId="0" xfId="0" applyFont="1"/>
    <xf numFmtId="0" fontId="3" fillId="0" borderId="0" xfId="0" applyFont="1" applyAlignment="1">
      <alignment horizontal="center" vertical="top" wrapText="1"/>
    </xf>
    <xf numFmtId="49"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right"/>
    </xf>
    <xf numFmtId="0" fontId="2" fillId="0" borderId="2" xfId="0" applyFont="1" applyBorder="1" applyAlignment="1">
      <alignment horizontal="left"/>
    </xf>
    <xf numFmtId="0" fontId="2" fillId="0" borderId="1" xfId="0" applyFont="1" applyBorder="1" applyAlignment="1"/>
    <xf numFmtId="0" fontId="2" fillId="0" borderId="0" xfId="0" applyFont="1" applyAlignment="1">
      <alignment horizontal="left" vertical="top" wrapText="1"/>
    </xf>
    <xf numFmtId="0" fontId="2" fillId="0" borderId="0" xfId="0" applyFont="1" applyAlignment="1">
      <alignment horizontal="left"/>
    </xf>
    <xf numFmtId="0" fontId="3" fillId="0" borderId="0" xfId="0" applyFont="1" applyAlignment="1"/>
    <xf numFmtId="0" fontId="3" fillId="3" borderId="0" xfId="0" applyFont="1" applyFill="1" applyAlignment="1">
      <alignment wrapText="1"/>
    </xf>
    <xf numFmtId="0" fontId="2" fillId="0" borderId="4" xfId="0" applyFont="1" applyBorder="1" applyAlignment="1">
      <alignment horizontal="center" vertical="top" wrapText="1"/>
    </xf>
    <xf numFmtId="0" fontId="0" fillId="0" borderId="0" xfId="0" applyAlignment="1">
      <alignment horizontal="right"/>
    </xf>
    <xf numFmtId="0" fontId="2" fillId="0" borderId="1" xfId="0" applyFont="1" applyBorder="1" applyAlignment="1">
      <alignment horizontal="center"/>
    </xf>
    <xf numFmtId="0" fontId="0" fillId="0" borderId="1" xfId="0" applyBorder="1" applyAlignment="1"/>
    <xf numFmtId="0" fontId="3" fillId="0" borderId="0" xfId="0" applyFont="1" applyAlignment="1">
      <alignment horizontal="center"/>
    </xf>
    <xf numFmtId="0" fontId="0" fillId="0" borderId="0" xfId="0" applyAlignment="1">
      <alignment horizontal="center"/>
    </xf>
    <xf numFmtId="0" fontId="2" fillId="0" borderId="0" xfId="0" applyFont="1" applyAlignment="1"/>
    <xf numFmtId="0" fontId="7" fillId="0" borderId="0" xfId="0" applyFont="1" applyAlignment="1"/>
    <xf numFmtId="0" fontId="2" fillId="3" borderId="1" xfId="0" applyFont="1" applyFill="1" applyBorder="1" applyAlignment="1">
      <alignment horizontal="center"/>
    </xf>
    <xf numFmtId="0" fontId="0" fillId="0" borderId="0" xfId="0" applyAlignment="1">
      <alignment horizontal="center" vertical="top" wrapText="1"/>
    </xf>
    <xf numFmtId="0" fontId="7" fillId="0" borderId="0" xfId="0" applyFont="1" applyAlignment="1">
      <alignment horizontal="right"/>
    </xf>
    <xf numFmtId="49" fontId="4" fillId="0" borderId="0" xfId="0" applyNumberFormat="1" applyFont="1" applyAlignment="1"/>
    <xf numFmtId="0" fontId="0" fillId="0" borderId="0" xfId="0" applyAlignment="1"/>
    <xf numFmtId="49" fontId="5" fillId="0" borderId="0" xfId="0" applyNumberFormat="1" applyFont="1" applyAlignment="1"/>
    <xf numFmtId="0" fontId="7" fillId="0" borderId="0" xfId="0" applyFont="1" applyAlignment="1">
      <alignment horizontal="left"/>
    </xf>
    <xf numFmtId="49" fontId="8" fillId="3" borderId="1" xfId="0" applyNumberFormat="1" applyFont="1" applyFill="1" applyBorder="1" applyAlignment="1">
      <alignment horizontal="center" vertical="top" wrapText="1"/>
    </xf>
    <xf numFmtId="0" fontId="2" fillId="0" borderId="0" xfId="0" applyFont="1" applyAlignment="1">
      <alignment horizontal="center" vertical="top" wrapText="1"/>
    </xf>
    <xf numFmtId="0" fontId="2" fillId="0" borderId="2" xfId="0" applyFont="1" applyBorder="1" applyAlignment="1">
      <alignment horizontal="center"/>
    </xf>
    <xf numFmtId="0" fontId="0" fillId="0" borderId="2" xfId="0" applyBorder="1" applyAlignment="1"/>
    <xf numFmtId="1" fontId="2" fillId="0" borderId="1" xfId="0" applyNumberFormat="1" applyFont="1" applyBorder="1" applyAlignment="1">
      <alignment horizontal="center"/>
    </xf>
    <xf numFmtId="0" fontId="17"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5AF2-E9C6-4A7B-8739-044B3E9E5B46}">
  <dimension ref="A1:L135"/>
  <sheetViews>
    <sheetView view="pageLayout" topLeftCell="A82" zoomScale="91" zoomScaleNormal="110" zoomScaleSheetLayoutView="110" zoomScalePageLayoutView="91" workbookViewId="0">
      <selection activeCell="D41" sqref="D41"/>
    </sheetView>
  </sheetViews>
  <sheetFormatPr defaultColWidth="8.85546875" defaultRowHeight="12.75" x14ac:dyDescent="0.2"/>
  <cols>
    <col min="1" max="1" width="2.140625" customWidth="1"/>
    <col min="2" max="2" width="3.140625" customWidth="1"/>
    <col min="3" max="3" width="5.28515625" bestFit="1" customWidth="1"/>
    <col min="4" max="4" width="40.85546875" customWidth="1"/>
    <col min="5" max="5" width="8.85546875" customWidth="1"/>
    <col min="6" max="6" width="12.140625" customWidth="1"/>
    <col min="7" max="7" width="2.28515625" customWidth="1"/>
    <col min="8" max="8" width="10.7109375" customWidth="1"/>
    <col min="9" max="9" width="11" customWidth="1"/>
    <col min="10" max="10" width="2.28515625" customWidth="1"/>
  </cols>
  <sheetData>
    <row r="1" spans="1:9" x14ac:dyDescent="0.2">
      <c r="A1" s="71"/>
      <c r="B1" s="1"/>
      <c r="C1" s="86" t="s">
        <v>0</v>
      </c>
      <c r="D1" s="105"/>
      <c r="E1" s="105"/>
      <c r="F1" s="105"/>
      <c r="G1" s="105"/>
      <c r="H1" s="105"/>
      <c r="I1" s="71"/>
    </row>
    <row r="2" spans="1:9" x14ac:dyDescent="0.2">
      <c r="A2" s="69"/>
      <c r="B2" s="2"/>
      <c r="C2" s="71"/>
      <c r="D2" s="71"/>
      <c r="E2" s="77" t="s">
        <v>1</v>
      </c>
      <c r="F2" s="71"/>
      <c r="G2" s="71"/>
      <c r="H2" s="69"/>
      <c r="I2" s="69"/>
    </row>
    <row r="3" spans="1:9" x14ac:dyDescent="0.2">
      <c r="A3" s="69"/>
      <c r="B3" s="2"/>
      <c r="C3" s="71"/>
      <c r="D3" s="82"/>
      <c r="E3" s="82"/>
      <c r="F3" s="82"/>
      <c r="G3" s="74"/>
      <c r="H3" s="69"/>
      <c r="I3" s="69"/>
    </row>
    <row r="4" spans="1:9" ht="13.9" customHeight="1" x14ac:dyDescent="0.2">
      <c r="A4" s="69"/>
      <c r="B4" s="2"/>
      <c r="C4" s="71"/>
      <c r="D4" s="87" t="s">
        <v>2</v>
      </c>
      <c r="E4" s="87"/>
      <c r="F4" s="87"/>
      <c r="G4" s="74"/>
      <c r="H4" s="6" t="s">
        <v>3</v>
      </c>
      <c r="I4" s="19">
        <v>45349</v>
      </c>
    </row>
    <row r="5" spans="1:9" x14ac:dyDescent="0.2">
      <c r="A5" s="69"/>
      <c r="B5" s="2"/>
      <c r="C5" s="71"/>
      <c r="D5" s="98" t="s">
        <v>4</v>
      </c>
      <c r="E5" s="98"/>
      <c r="F5" s="98"/>
      <c r="G5" s="74"/>
      <c r="H5" s="69"/>
      <c r="I5" s="69"/>
    </row>
    <row r="6" spans="1:9" x14ac:dyDescent="0.2">
      <c r="A6" s="69"/>
      <c r="B6" s="2"/>
      <c r="C6" s="71"/>
      <c r="D6" s="71"/>
      <c r="E6" s="71"/>
      <c r="F6" s="71"/>
      <c r="G6" s="71"/>
      <c r="H6" s="104"/>
      <c r="I6" s="104"/>
    </row>
    <row r="7" spans="1:9" x14ac:dyDescent="0.2">
      <c r="A7" s="69"/>
      <c r="B7" s="2"/>
      <c r="C7" s="71"/>
      <c r="D7" s="78"/>
      <c r="E7" s="75" t="s">
        <v>5</v>
      </c>
      <c r="F7" s="100" t="s">
        <v>6</v>
      </c>
      <c r="G7" s="101"/>
      <c r="H7" s="101"/>
      <c r="I7" s="101"/>
    </row>
    <row r="8" spans="1:9" x14ac:dyDescent="0.2">
      <c r="A8" s="69"/>
      <c r="B8" s="70" t="s">
        <v>7</v>
      </c>
      <c r="C8" s="71"/>
      <c r="D8" s="69"/>
      <c r="E8" s="69"/>
      <c r="F8" s="69"/>
      <c r="G8" s="69"/>
      <c r="H8" s="102"/>
      <c r="I8" s="103"/>
    </row>
    <row r="9" spans="1:9" x14ac:dyDescent="0.2">
      <c r="A9" s="69"/>
      <c r="B9" s="1" t="s">
        <v>8</v>
      </c>
      <c r="C9" s="69" t="s">
        <v>9</v>
      </c>
      <c r="D9" s="71"/>
      <c r="E9" s="71"/>
      <c r="F9" s="69"/>
      <c r="G9" s="69"/>
      <c r="H9" s="100" t="s">
        <v>10</v>
      </c>
      <c r="I9" s="100"/>
    </row>
    <row r="10" spans="1:9" x14ac:dyDescent="0.2">
      <c r="A10" s="69"/>
      <c r="B10" s="1"/>
      <c r="C10" s="69"/>
      <c r="D10" s="71"/>
      <c r="E10" s="71"/>
      <c r="F10" s="69"/>
      <c r="G10" s="69"/>
      <c r="H10" s="22"/>
      <c r="I10" s="22"/>
    </row>
    <row r="11" spans="1:9" x14ac:dyDescent="0.2">
      <c r="A11" s="69"/>
      <c r="B11" s="1" t="s">
        <v>11</v>
      </c>
      <c r="C11" s="69" t="s">
        <v>12</v>
      </c>
      <c r="D11" s="71"/>
      <c r="E11" s="71"/>
      <c r="F11" s="69"/>
      <c r="G11" s="69"/>
      <c r="H11" s="100" t="s">
        <v>13</v>
      </c>
      <c r="I11" s="100"/>
    </row>
    <row r="12" spans="1:9" x14ac:dyDescent="0.2">
      <c r="A12" s="69"/>
      <c r="B12" s="1"/>
      <c r="C12" s="69"/>
      <c r="D12" s="71"/>
      <c r="E12" s="71"/>
      <c r="F12" s="69"/>
      <c r="G12" s="69"/>
      <c r="H12" s="29"/>
      <c r="I12" s="29"/>
    </row>
    <row r="13" spans="1:9" x14ac:dyDescent="0.2">
      <c r="A13" s="69"/>
      <c r="B13" s="1" t="s">
        <v>14</v>
      </c>
      <c r="C13" s="69" t="s">
        <v>15</v>
      </c>
      <c r="D13" s="71"/>
      <c r="E13" s="71"/>
      <c r="F13" s="69"/>
      <c r="G13" s="69"/>
      <c r="H13" s="100">
        <v>3</v>
      </c>
      <c r="I13" s="100"/>
    </row>
    <row r="14" spans="1:9" x14ac:dyDescent="0.2">
      <c r="A14" s="69"/>
      <c r="B14" s="1"/>
      <c r="C14" s="69"/>
      <c r="D14" s="71"/>
      <c r="E14" s="71"/>
      <c r="F14" s="69"/>
      <c r="G14" s="69"/>
      <c r="H14" s="29"/>
      <c r="I14" s="29"/>
    </row>
    <row r="15" spans="1:9" x14ac:dyDescent="0.2">
      <c r="A15" s="69"/>
      <c r="B15" s="1" t="s">
        <v>16</v>
      </c>
      <c r="C15" s="69" t="s">
        <v>17</v>
      </c>
      <c r="D15" s="71"/>
      <c r="E15" s="71"/>
      <c r="F15" s="69"/>
      <c r="G15" s="69"/>
      <c r="H15" s="72">
        <v>2</v>
      </c>
      <c r="I15" s="72"/>
    </row>
    <row r="16" spans="1:9" x14ac:dyDescent="0.2">
      <c r="A16" s="69"/>
      <c r="B16" s="1"/>
      <c r="C16" s="69"/>
      <c r="D16" s="71"/>
      <c r="E16" s="71"/>
      <c r="F16" s="69"/>
      <c r="G16" s="69"/>
      <c r="H16" s="29" t="s">
        <v>18</v>
      </c>
      <c r="I16" s="29" t="s">
        <v>19</v>
      </c>
    </row>
    <row r="17" spans="1:12" x14ac:dyDescent="0.2">
      <c r="A17" s="69"/>
      <c r="B17" s="1" t="s">
        <v>20</v>
      </c>
      <c r="C17" s="69" t="s">
        <v>21</v>
      </c>
      <c r="D17" s="71"/>
      <c r="E17" s="71"/>
      <c r="F17" s="69"/>
      <c r="G17" s="69"/>
      <c r="H17" s="73">
        <v>0</v>
      </c>
      <c r="I17" s="73"/>
      <c r="J17" s="71"/>
      <c r="K17" s="71"/>
      <c r="L17" s="71"/>
    </row>
    <row r="18" spans="1:12" x14ac:dyDescent="0.2">
      <c r="A18" s="69"/>
      <c r="B18" s="1"/>
      <c r="C18" s="69"/>
      <c r="D18" s="71"/>
      <c r="E18" s="71"/>
      <c r="F18" s="69"/>
      <c r="G18" s="69"/>
      <c r="H18" s="67" t="s">
        <v>18</v>
      </c>
      <c r="I18" s="67" t="s">
        <v>19</v>
      </c>
      <c r="J18" s="71"/>
      <c r="K18" s="71"/>
      <c r="L18" s="71"/>
    </row>
    <row r="19" spans="1:12" x14ac:dyDescent="0.2">
      <c r="A19" s="71"/>
      <c r="B19" s="71"/>
      <c r="C19" s="71"/>
      <c r="D19" s="71"/>
      <c r="E19" s="71"/>
      <c r="F19" s="69"/>
      <c r="G19" s="69"/>
      <c r="H19" s="67"/>
      <c r="I19" s="67"/>
      <c r="J19" s="71"/>
      <c r="K19" s="71"/>
      <c r="L19" s="71"/>
    </row>
    <row r="20" spans="1:12" x14ac:dyDescent="0.2">
      <c r="A20" s="69"/>
      <c r="B20" s="1" t="s">
        <v>22</v>
      </c>
      <c r="C20" s="69" t="s">
        <v>23</v>
      </c>
      <c r="D20" s="71"/>
      <c r="E20" s="71"/>
      <c r="F20" s="69"/>
      <c r="G20" s="69"/>
      <c r="H20" s="106" t="s">
        <v>24</v>
      </c>
      <c r="I20" s="106"/>
      <c r="J20" s="71"/>
      <c r="K20" s="71"/>
      <c r="L20" s="71"/>
    </row>
    <row r="21" spans="1:12" x14ac:dyDescent="0.2">
      <c r="A21" s="69"/>
      <c r="B21" s="71"/>
      <c r="C21" s="71"/>
      <c r="D21" s="71"/>
      <c r="E21" s="71"/>
      <c r="F21" s="69"/>
      <c r="G21" s="69"/>
      <c r="H21" s="67"/>
      <c r="I21" s="67"/>
      <c r="J21" s="71"/>
      <c r="K21" s="71"/>
      <c r="L21" s="71"/>
    </row>
    <row r="22" spans="1:12" x14ac:dyDescent="0.2">
      <c r="A22" s="69"/>
      <c r="B22" s="1" t="s">
        <v>25</v>
      </c>
      <c r="C22" s="69" t="s">
        <v>26</v>
      </c>
      <c r="D22" s="71"/>
      <c r="E22" s="71"/>
      <c r="F22" s="69"/>
      <c r="G22" s="69"/>
      <c r="H22" s="106" t="s">
        <v>27</v>
      </c>
      <c r="I22" s="106"/>
      <c r="J22" s="71"/>
      <c r="K22" s="71"/>
      <c r="L22" s="71"/>
    </row>
    <row r="23" spans="1:12" x14ac:dyDescent="0.2">
      <c r="A23" s="69"/>
      <c r="B23" s="1"/>
      <c r="C23" s="69"/>
      <c r="D23" s="71"/>
      <c r="E23" s="71"/>
      <c r="F23" s="69"/>
      <c r="G23" s="69"/>
      <c r="H23" s="67"/>
      <c r="I23" s="67"/>
      <c r="J23" s="71"/>
      <c r="K23" s="71"/>
      <c r="L23" s="71"/>
    </row>
    <row r="24" spans="1:12" x14ac:dyDescent="0.2">
      <c r="A24" s="69"/>
      <c r="B24" s="1" t="s">
        <v>28</v>
      </c>
      <c r="C24" s="69" t="s">
        <v>29</v>
      </c>
      <c r="D24" s="71"/>
      <c r="E24" s="71"/>
      <c r="F24" s="6"/>
      <c r="G24" s="69"/>
      <c r="H24" s="106"/>
      <c r="I24" s="106"/>
      <c r="J24" s="71"/>
      <c r="K24" s="71"/>
      <c r="L24" s="71"/>
    </row>
    <row r="25" spans="1:12" ht="13.5" thickBot="1" x14ac:dyDescent="0.25">
      <c r="A25" s="69"/>
      <c r="B25" s="1"/>
      <c r="C25" s="6"/>
      <c r="D25" s="6"/>
      <c r="E25" s="104"/>
      <c r="F25" s="104"/>
      <c r="G25" s="69"/>
      <c r="H25" s="67"/>
      <c r="I25" s="67"/>
      <c r="J25" s="71"/>
      <c r="K25" s="71"/>
      <c r="L25" s="71"/>
    </row>
    <row r="26" spans="1:12" ht="13.5" thickBot="1" x14ac:dyDescent="0.25">
      <c r="A26" s="69"/>
      <c r="B26" s="1"/>
      <c r="C26" s="91" t="s">
        <v>30</v>
      </c>
      <c r="D26" s="108"/>
      <c r="E26" s="108"/>
      <c r="F26" s="108"/>
      <c r="G26" s="68"/>
      <c r="H26" s="20">
        <f>I101</f>
        <v>21905.01</v>
      </c>
      <c r="I26" s="29"/>
      <c r="J26" s="71"/>
      <c r="K26" s="30"/>
      <c r="L26" s="71"/>
    </row>
    <row r="27" spans="1:12" x14ac:dyDescent="0.2">
      <c r="A27" s="69"/>
      <c r="B27" s="1"/>
      <c r="C27" s="69"/>
      <c r="D27" s="71"/>
      <c r="E27" s="71"/>
      <c r="F27" s="69"/>
      <c r="G27" s="69"/>
      <c r="H27" s="29"/>
      <c r="I27" s="29"/>
      <c r="J27" s="71"/>
      <c r="K27" s="71"/>
      <c r="L27" s="32"/>
    </row>
    <row r="28" spans="1:12" x14ac:dyDescent="0.2">
      <c r="A28" s="69"/>
      <c r="B28" s="109" t="s">
        <v>31</v>
      </c>
      <c r="C28" s="110"/>
      <c r="D28" s="110"/>
      <c r="E28" s="110"/>
      <c r="F28" s="110"/>
      <c r="G28" s="110"/>
      <c r="H28" s="110"/>
      <c r="I28" s="110"/>
      <c r="J28" s="71"/>
      <c r="K28" s="71"/>
      <c r="L28" s="71"/>
    </row>
    <row r="29" spans="1:12" x14ac:dyDescent="0.2">
      <c r="A29" s="69"/>
      <c r="B29" s="111" t="s">
        <v>32</v>
      </c>
      <c r="C29" s="110"/>
      <c r="D29" s="110"/>
      <c r="E29" s="110"/>
      <c r="F29" s="110"/>
      <c r="G29" s="110"/>
      <c r="H29" s="110"/>
      <c r="I29" s="110"/>
      <c r="J29" s="71"/>
      <c r="K29" s="71"/>
      <c r="L29" s="71"/>
    </row>
    <row r="30" spans="1:12" x14ac:dyDescent="0.2">
      <c r="A30" s="69"/>
      <c r="B30" s="111" t="s">
        <v>33</v>
      </c>
      <c r="C30" s="110"/>
      <c r="D30" s="110"/>
      <c r="E30" s="110"/>
      <c r="F30" s="110"/>
      <c r="G30" s="110"/>
      <c r="H30" s="110"/>
      <c r="I30" s="110"/>
      <c r="J30" s="71"/>
      <c r="K30" s="71"/>
      <c r="L30" s="71"/>
    </row>
    <row r="31" spans="1:12" x14ac:dyDescent="0.2">
      <c r="A31" s="69"/>
      <c r="B31" s="2"/>
      <c r="C31" s="71"/>
      <c r="D31" s="69"/>
      <c r="E31" s="69"/>
      <c r="F31" s="69"/>
      <c r="G31" s="69"/>
      <c r="H31" s="69"/>
      <c r="I31" s="69"/>
      <c r="J31" s="71"/>
      <c r="K31" s="71"/>
      <c r="L31" s="71"/>
    </row>
    <row r="32" spans="1:12" x14ac:dyDescent="0.2">
      <c r="A32" s="69"/>
      <c r="B32" s="2" t="s">
        <v>34</v>
      </c>
      <c r="C32" s="72">
        <f>H24</f>
        <v>0</v>
      </c>
      <c r="D32" s="69" t="s">
        <v>35</v>
      </c>
      <c r="E32" s="69"/>
      <c r="F32" s="69"/>
      <c r="G32" s="69"/>
      <c r="H32" s="69"/>
      <c r="I32" s="69"/>
      <c r="J32" s="71"/>
      <c r="K32" s="71"/>
      <c r="L32" s="71"/>
    </row>
    <row r="33" spans="1:9" x14ac:dyDescent="0.2">
      <c r="A33" s="69"/>
      <c r="B33" s="2"/>
      <c r="C33" s="29"/>
      <c r="D33" s="69"/>
      <c r="E33" s="24"/>
      <c r="F33" s="69"/>
      <c r="G33" s="69"/>
      <c r="H33" s="69"/>
      <c r="I33" s="69"/>
    </row>
    <row r="34" spans="1:9" x14ac:dyDescent="0.2">
      <c r="A34" s="69"/>
      <c r="B34" s="2" t="s">
        <v>36</v>
      </c>
      <c r="C34" s="72"/>
      <c r="D34" s="69" t="s">
        <v>37</v>
      </c>
      <c r="E34" s="39">
        <v>82</v>
      </c>
      <c r="F34" s="69" t="s">
        <v>38</v>
      </c>
      <c r="G34" s="69"/>
      <c r="H34" s="16">
        <f>+C34*E34</f>
        <v>0</v>
      </c>
      <c r="I34" s="3"/>
    </row>
    <row r="35" spans="1:9" x14ac:dyDescent="0.2">
      <c r="A35" s="69"/>
      <c r="B35" s="2"/>
      <c r="C35" s="29"/>
      <c r="D35" s="69"/>
      <c r="E35" s="23"/>
      <c r="F35" s="69"/>
      <c r="G35" s="69"/>
      <c r="H35" s="11"/>
      <c r="I35" s="3"/>
    </row>
    <row r="36" spans="1:9" x14ac:dyDescent="0.2">
      <c r="A36" s="69"/>
      <c r="B36" s="2" t="s">
        <v>39</v>
      </c>
      <c r="C36" s="17">
        <f>C32-C34</f>
        <v>0</v>
      </c>
      <c r="D36" s="69" t="s">
        <v>40</v>
      </c>
      <c r="E36" s="25">
        <f>0.5*E34</f>
        <v>41</v>
      </c>
      <c r="F36" s="69" t="s">
        <v>38</v>
      </c>
      <c r="G36" s="69"/>
      <c r="H36" s="16">
        <f>+C36*E36</f>
        <v>0</v>
      </c>
      <c r="I36" s="3"/>
    </row>
    <row r="37" spans="1:9" x14ac:dyDescent="0.2">
      <c r="A37" s="69"/>
      <c r="B37" s="2"/>
      <c r="C37" s="71"/>
      <c r="D37" s="69"/>
      <c r="E37" s="69"/>
      <c r="F37" s="69"/>
      <c r="G37" s="69"/>
      <c r="H37" s="3"/>
      <c r="I37" s="3"/>
    </row>
    <row r="38" spans="1:9" ht="13.5" x14ac:dyDescent="0.25">
      <c r="A38" s="69"/>
      <c r="B38" s="2" t="s">
        <v>41</v>
      </c>
      <c r="C38" s="71"/>
      <c r="D38" s="69"/>
      <c r="E38" s="68" t="s">
        <v>42</v>
      </c>
      <c r="F38" s="71"/>
      <c r="G38" s="69"/>
      <c r="H38" s="3"/>
      <c r="I38" s="10">
        <f>+H34+H36</f>
        <v>0</v>
      </c>
    </row>
    <row r="39" spans="1:9" x14ac:dyDescent="0.2">
      <c r="A39" s="69"/>
      <c r="B39" s="2"/>
      <c r="C39" s="71"/>
      <c r="D39" s="69"/>
      <c r="E39" s="69"/>
      <c r="F39" s="69"/>
      <c r="G39" s="69"/>
      <c r="H39" s="69"/>
      <c r="I39" s="69"/>
    </row>
    <row r="40" spans="1:9" x14ac:dyDescent="0.2">
      <c r="A40" s="69"/>
      <c r="B40" s="2" t="s">
        <v>43</v>
      </c>
      <c r="C40" s="5" t="s">
        <v>44</v>
      </c>
      <c r="D40" s="71"/>
      <c r="E40" s="69"/>
      <c r="F40" s="18" t="s">
        <v>45</v>
      </c>
      <c r="G40" s="18"/>
      <c r="H40" s="18" t="s">
        <v>46</v>
      </c>
      <c r="I40" s="69"/>
    </row>
    <row r="41" spans="1:9" x14ac:dyDescent="0.2">
      <c r="A41" s="69"/>
      <c r="B41" s="40" t="s">
        <v>47</v>
      </c>
      <c r="C41" s="37" t="s">
        <v>48</v>
      </c>
      <c r="D41" s="41"/>
      <c r="E41" s="37"/>
      <c r="F41" s="38"/>
      <c r="G41" s="23"/>
      <c r="H41" s="58"/>
      <c r="I41" s="7"/>
    </row>
    <row r="42" spans="1:9" x14ac:dyDescent="0.2">
      <c r="A42" s="69"/>
      <c r="B42" s="40" t="s">
        <v>49</v>
      </c>
      <c r="C42" s="37" t="s">
        <v>50</v>
      </c>
      <c r="D42" s="41"/>
      <c r="E42" s="37"/>
      <c r="F42" s="38"/>
      <c r="G42" s="23"/>
      <c r="H42" s="58"/>
      <c r="I42" s="7"/>
    </row>
    <row r="43" spans="1:9" x14ac:dyDescent="0.2">
      <c r="A43" s="69"/>
      <c r="B43" s="40" t="s">
        <v>51</v>
      </c>
      <c r="C43" s="37" t="s">
        <v>52</v>
      </c>
      <c r="D43" s="41"/>
      <c r="E43" s="37"/>
      <c r="F43" s="38"/>
      <c r="G43" s="23"/>
      <c r="H43" s="59"/>
      <c r="I43" s="7"/>
    </row>
    <row r="44" spans="1:9" x14ac:dyDescent="0.2">
      <c r="A44" s="69"/>
      <c r="B44" s="40" t="s">
        <v>53</v>
      </c>
      <c r="C44" s="37" t="s">
        <v>54</v>
      </c>
      <c r="D44" s="41"/>
      <c r="E44" s="37"/>
      <c r="F44" s="38"/>
      <c r="G44" s="23"/>
      <c r="H44" s="59"/>
      <c r="I44" s="7"/>
    </row>
    <row r="45" spans="1:9" x14ac:dyDescent="0.2">
      <c r="A45" s="69"/>
      <c r="B45" s="40" t="s">
        <v>55</v>
      </c>
      <c r="C45" s="85" t="s">
        <v>56</v>
      </c>
      <c r="D45" s="41"/>
      <c r="E45" s="41"/>
      <c r="F45" s="38"/>
      <c r="G45" s="23"/>
      <c r="H45" s="59"/>
      <c r="I45" s="7"/>
    </row>
    <row r="46" spans="1:9" x14ac:dyDescent="0.2">
      <c r="A46" s="69"/>
      <c r="B46" s="40" t="s">
        <v>57</v>
      </c>
      <c r="C46" s="37" t="s">
        <v>58</v>
      </c>
      <c r="D46" s="41"/>
      <c r="E46" s="41"/>
      <c r="F46" s="38"/>
      <c r="G46" s="23"/>
      <c r="H46" s="59"/>
      <c r="I46" s="7"/>
    </row>
    <row r="47" spans="1:9" x14ac:dyDescent="0.2">
      <c r="A47" s="69"/>
      <c r="B47" s="40" t="s">
        <v>59</v>
      </c>
      <c r="C47" s="37"/>
      <c r="D47" s="42"/>
      <c r="E47" s="42"/>
      <c r="F47" s="38"/>
      <c r="G47" s="64"/>
      <c r="H47" s="66"/>
      <c r="I47" s="11"/>
    </row>
    <row r="48" spans="1:9" x14ac:dyDescent="0.2">
      <c r="A48" s="69"/>
      <c r="B48" s="2"/>
      <c r="C48" s="69"/>
      <c r="D48" s="69"/>
      <c r="E48" s="68" t="s">
        <v>60</v>
      </c>
      <c r="F48" s="58">
        <f>SUM(F41:F47)</f>
        <v>0</v>
      </c>
      <c r="G48" s="23"/>
      <c r="H48" s="58">
        <f>SUM(H41:H47)</f>
        <v>0</v>
      </c>
      <c r="I48" s="7"/>
    </row>
    <row r="49" spans="1:9" x14ac:dyDescent="0.2">
      <c r="A49" s="69"/>
      <c r="B49" s="2"/>
      <c r="C49" s="69"/>
      <c r="D49" s="69"/>
      <c r="E49" s="69"/>
      <c r="F49" s="7"/>
      <c r="G49" s="7"/>
      <c r="H49" s="7"/>
      <c r="I49" s="7"/>
    </row>
    <row r="50" spans="1:9" x14ac:dyDescent="0.2">
      <c r="A50" s="69"/>
      <c r="B50" s="2" t="s">
        <v>61</v>
      </c>
      <c r="C50" s="69"/>
      <c r="D50" s="69"/>
      <c r="E50" s="80" t="s">
        <v>62</v>
      </c>
      <c r="F50" s="7"/>
      <c r="G50" s="7"/>
      <c r="H50" s="8"/>
      <c r="I50" s="12">
        <f>+F48-H48</f>
        <v>0</v>
      </c>
    </row>
    <row r="51" spans="1:9" x14ac:dyDescent="0.2">
      <c r="A51" s="69"/>
      <c r="B51" s="2"/>
      <c r="C51" s="69"/>
      <c r="D51" s="69"/>
      <c r="E51" s="69"/>
      <c r="F51" s="69"/>
      <c r="G51" s="69"/>
      <c r="H51" s="69"/>
      <c r="I51" s="6"/>
    </row>
    <row r="52" spans="1:9" x14ac:dyDescent="0.2">
      <c r="A52" s="69"/>
      <c r="B52" s="2" t="s">
        <v>63</v>
      </c>
      <c r="C52" s="91" t="s">
        <v>64</v>
      </c>
      <c r="D52" s="99"/>
      <c r="E52" s="99"/>
      <c r="F52" s="99"/>
      <c r="G52" s="99"/>
      <c r="H52" s="99"/>
      <c r="I52" s="28">
        <f>I38+I50</f>
        <v>0</v>
      </c>
    </row>
    <row r="53" spans="1:9" x14ac:dyDescent="0.2">
      <c r="A53" s="69"/>
      <c r="B53" s="2"/>
      <c r="C53" s="75"/>
      <c r="D53" s="76"/>
      <c r="E53" s="76"/>
      <c r="F53" s="76"/>
      <c r="G53" s="76"/>
      <c r="H53" s="76"/>
      <c r="I53" s="36"/>
    </row>
    <row r="54" spans="1:9" x14ac:dyDescent="0.2">
      <c r="A54" s="69"/>
      <c r="B54" s="2"/>
      <c r="C54" s="75"/>
      <c r="D54" s="76"/>
      <c r="E54" s="76"/>
      <c r="F54" s="76"/>
      <c r="G54" s="76"/>
      <c r="H54" s="76"/>
      <c r="I54" s="36"/>
    </row>
    <row r="55" spans="1:9" x14ac:dyDescent="0.2">
      <c r="A55" s="69"/>
      <c r="B55" s="2"/>
      <c r="C55" s="75"/>
      <c r="D55" s="76"/>
      <c r="E55" s="76"/>
      <c r="F55" s="76"/>
      <c r="G55" s="76"/>
      <c r="H55" s="76"/>
      <c r="I55" s="36"/>
    </row>
    <row r="56" spans="1:9" ht="12.75" customHeight="1" x14ac:dyDescent="0.2">
      <c r="A56" s="69"/>
      <c r="B56" s="2"/>
      <c r="C56" s="86" t="s">
        <v>65</v>
      </c>
      <c r="D56" s="86"/>
      <c r="E56" s="86"/>
      <c r="F56" s="86"/>
      <c r="G56" s="86"/>
      <c r="H56" s="86"/>
      <c r="I56" s="11"/>
    </row>
    <row r="57" spans="1:9" ht="12.75" customHeight="1" x14ac:dyDescent="0.2">
      <c r="A57" s="69"/>
      <c r="B57" s="2"/>
      <c r="C57" s="71"/>
      <c r="D57" s="107"/>
      <c r="E57" s="107"/>
      <c r="F57" s="107"/>
      <c r="G57" s="74"/>
      <c r="H57" s="69"/>
      <c r="I57" s="11"/>
    </row>
    <row r="58" spans="1:9" ht="13.9" customHeight="1" x14ac:dyDescent="0.2">
      <c r="A58" s="69"/>
      <c r="B58" s="2"/>
      <c r="C58" s="71"/>
      <c r="D58" s="86" t="s">
        <v>66</v>
      </c>
      <c r="E58" s="86"/>
      <c r="F58" s="86"/>
      <c r="G58" s="74"/>
      <c r="H58" s="69"/>
      <c r="I58" s="11"/>
    </row>
    <row r="59" spans="1:9" ht="15" customHeight="1" x14ac:dyDescent="0.2">
      <c r="A59" s="69"/>
      <c r="B59" s="2"/>
      <c r="C59" s="71"/>
      <c r="D59" s="87" t="str">
        <f>+D4</f>
        <v>Townhouse Example 1 (Interior Unit)</v>
      </c>
      <c r="E59" s="88"/>
      <c r="F59" s="88"/>
      <c r="G59" s="74"/>
      <c r="H59" s="69"/>
      <c r="I59" s="11"/>
    </row>
    <row r="60" spans="1:9" x14ac:dyDescent="0.2">
      <c r="A60" s="69"/>
      <c r="B60" s="2"/>
      <c r="C60" s="71"/>
      <c r="D60" s="98" t="s">
        <v>4</v>
      </c>
      <c r="E60" s="98"/>
      <c r="F60" s="98"/>
      <c r="G60" s="74"/>
      <c r="H60" s="69"/>
      <c r="I60" s="11"/>
    </row>
    <row r="61" spans="1:9" x14ac:dyDescent="0.2">
      <c r="A61" s="69"/>
      <c r="B61" s="2"/>
      <c r="C61" s="69"/>
      <c r="D61" s="68"/>
      <c r="E61" s="69"/>
      <c r="F61" s="69"/>
      <c r="G61" s="69"/>
      <c r="H61" s="69"/>
      <c r="I61" s="11"/>
    </row>
    <row r="62" spans="1:9" x14ac:dyDescent="0.2">
      <c r="A62" s="69"/>
      <c r="B62" s="70" t="s">
        <v>67</v>
      </c>
      <c r="C62" s="69"/>
      <c r="D62" s="69"/>
      <c r="E62" s="69"/>
      <c r="F62" s="69"/>
      <c r="G62" s="69"/>
      <c r="H62" s="69"/>
      <c r="I62" s="6"/>
    </row>
    <row r="63" spans="1:9" x14ac:dyDescent="0.2">
      <c r="A63" s="69"/>
      <c r="B63" s="2"/>
      <c r="C63" s="69"/>
      <c r="D63" s="69"/>
      <c r="E63" s="69"/>
      <c r="F63" s="69"/>
      <c r="G63" s="69"/>
      <c r="H63" s="69"/>
      <c r="I63" s="6"/>
    </row>
    <row r="64" spans="1:9" x14ac:dyDescent="0.2">
      <c r="A64" s="69"/>
      <c r="B64" s="2" t="s">
        <v>68</v>
      </c>
      <c r="C64" s="95" t="s">
        <v>69</v>
      </c>
      <c r="D64" s="95"/>
      <c r="E64" s="95"/>
      <c r="F64" s="69"/>
      <c r="G64" s="69"/>
      <c r="H64" s="69"/>
      <c r="I64" s="28">
        <f>I52</f>
        <v>0</v>
      </c>
    </row>
    <row r="65" spans="1:11" x14ac:dyDescent="0.2">
      <c r="A65" s="69"/>
      <c r="B65" s="2"/>
      <c r="C65" s="69"/>
      <c r="D65" s="69"/>
      <c r="E65" s="69"/>
      <c r="F65" s="69"/>
      <c r="G65" s="69"/>
      <c r="H65" s="69"/>
      <c r="I65" s="69"/>
      <c r="J65" s="71"/>
      <c r="K65" s="71"/>
    </row>
    <row r="66" spans="1:11" ht="13.15" customHeight="1" x14ac:dyDescent="0.2">
      <c r="A66" s="69"/>
      <c r="B66" s="2" t="s">
        <v>70</v>
      </c>
      <c r="C66" s="69" t="s">
        <v>71</v>
      </c>
      <c r="D66" s="69"/>
      <c r="E66" s="69"/>
      <c r="F66" s="69"/>
      <c r="G66" s="69"/>
      <c r="H66" s="69"/>
      <c r="I66" s="69"/>
      <c r="J66" s="71"/>
      <c r="K66" s="71"/>
    </row>
    <row r="67" spans="1:11" x14ac:dyDescent="0.2">
      <c r="A67" s="69"/>
      <c r="B67" s="9" t="s">
        <v>47</v>
      </c>
      <c r="C67" s="92"/>
      <c r="D67" s="92"/>
      <c r="E67" s="92"/>
      <c r="F67" s="92"/>
      <c r="G67" s="92"/>
      <c r="H67" s="92"/>
      <c r="I67" s="69"/>
      <c r="J67" s="71"/>
      <c r="K67" s="71"/>
    </row>
    <row r="68" spans="1:11" ht="12.75" customHeight="1" x14ac:dyDescent="0.2">
      <c r="A68" s="69"/>
      <c r="B68" s="9" t="s">
        <v>49</v>
      </c>
      <c r="C68" s="92"/>
      <c r="D68" s="92"/>
      <c r="E68" s="92"/>
      <c r="F68" s="92"/>
      <c r="G68" s="92"/>
      <c r="H68" s="92"/>
      <c r="I68" s="69"/>
      <c r="J68" s="71"/>
      <c r="K68" s="71"/>
    </row>
    <row r="69" spans="1:11" x14ac:dyDescent="0.2">
      <c r="A69" s="69"/>
      <c r="B69" s="9" t="s">
        <v>51</v>
      </c>
      <c r="C69" s="92"/>
      <c r="D69" s="92"/>
      <c r="E69" s="92"/>
      <c r="F69" s="92"/>
      <c r="G69" s="92"/>
      <c r="H69" s="92"/>
      <c r="I69" s="69"/>
      <c r="J69" s="71"/>
      <c r="K69" s="71"/>
    </row>
    <row r="70" spans="1:11" x14ac:dyDescent="0.2">
      <c r="A70" s="69"/>
      <c r="B70" s="9" t="s">
        <v>53</v>
      </c>
      <c r="C70" s="92"/>
      <c r="D70" s="92"/>
      <c r="E70" s="92"/>
      <c r="F70" s="92"/>
      <c r="G70" s="92"/>
      <c r="H70" s="92"/>
      <c r="I70" s="69"/>
      <c r="J70" s="71"/>
      <c r="K70" s="71"/>
    </row>
    <row r="71" spans="1:11" ht="0.4" customHeight="1" x14ac:dyDescent="0.2">
      <c r="A71" s="69"/>
      <c r="B71" s="2"/>
      <c r="C71" s="69"/>
      <c r="D71" s="69"/>
      <c r="E71" s="69"/>
      <c r="F71" s="69"/>
      <c r="G71" s="69"/>
      <c r="H71" s="69"/>
      <c r="I71" s="71"/>
      <c r="J71" s="71"/>
      <c r="K71" s="71"/>
    </row>
    <row r="72" spans="1:11" ht="13.15" customHeight="1" x14ac:dyDescent="0.2">
      <c r="A72" s="69"/>
      <c r="B72" s="2" t="s">
        <v>72</v>
      </c>
      <c r="C72" s="91" t="s">
        <v>73</v>
      </c>
      <c r="D72" s="99"/>
      <c r="E72" s="99"/>
      <c r="F72" s="99"/>
      <c r="G72" s="99"/>
      <c r="H72" s="99"/>
      <c r="I72" s="47">
        <f>SUM(H67:H70)</f>
        <v>0</v>
      </c>
      <c r="J72" s="71"/>
      <c r="K72" s="71"/>
    </row>
    <row r="73" spans="1:11" x14ac:dyDescent="0.2">
      <c r="A73" s="69"/>
      <c r="B73" s="2"/>
      <c r="C73" s="69"/>
      <c r="D73" s="69"/>
      <c r="E73" s="69"/>
      <c r="F73" s="69"/>
      <c r="G73" s="69"/>
      <c r="H73" s="69"/>
      <c r="I73" s="69"/>
      <c r="J73" s="71"/>
      <c r="K73" s="31"/>
    </row>
    <row r="74" spans="1:11" ht="12.75" customHeight="1" x14ac:dyDescent="0.2">
      <c r="A74" s="69"/>
      <c r="B74" s="2" t="s">
        <v>74</v>
      </c>
      <c r="C74" s="5" t="s">
        <v>75</v>
      </c>
      <c r="D74" s="69"/>
      <c r="E74" s="69"/>
      <c r="F74" s="69"/>
      <c r="G74" s="69"/>
      <c r="H74" s="69"/>
      <c r="I74" s="69"/>
      <c r="J74" s="71"/>
      <c r="K74" s="71"/>
    </row>
    <row r="75" spans="1:11" ht="12.75" customHeight="1" x14ac:dyDescent="0.2">
      <c r="A75" s="69"/>
      <c r="B75" s="94" t="s">
        <v>76</v>
      </c>
      <c r="C75" s="94"/>
      <c r="D75" s="94"/>
      <c r="E75" s="94"/>
      <c r="F75" s="94"/>
      <c r="G75" s="94"/>
      <c r="H75" s="94"/>
      <c r="I75" s="94"/>
      <c r="J75" s="71"/>
      <c r="K75" s="71"/>
    </row>
    <row r="76" spans="1:11" x14ac:dyDescent="0.2">
      <c r="A76" s="69"/>
      <c r="B76" s="94"/>
      <c r="C76" s="94"/>
      <c r="D76" s="94"/>
      <c r="E76" s="94"/>
      <c r="F76" s="94"/>
      <c r="G76" s="94"/>
      <c r="H76" s="94"/>
      <c r="I76" s="94"/>
      <c r="J76" s="71"/>
      <c r="K76" s="71"/>
    </row>
    <row r="77" spans="1:11" x14ac:dyDescent="0.2">
      <c r="A77" s="69"/>
      <c r="B77" s="94"/>
      <c r="C77" s="94"/>
      <c r="D77" s="94"/>
      <c r="E77" s="94"/>
      <c r="F77" s="94"/>
      <c r="G77" s="94"/>
      <c r="H77" s="94"/>
      <c r="I77" s="94"/>
      <c r="J77" s="71"/>
      <c r="K77" s="71"/>
    </row>
    <row r="78" spans="1:11" x14ac:dyDescent="0.2">
      <c r="A78" s="69"/>
      <c r="B78" s="94"/>
      <c r="C78" s="94"/>
      <c r="D78" s="94"/>
      <c r="E78" s="94"/>
      <c r="F78" s="94"/>
      <c r="G78" s="94"/>
      <c r="H78" s="94"/>
      <c r="I78" s="94"/>
      <c r="J78" s="71"/>
      <c r="K78" s="71"/>
    </row>
    <row r="79" spans="1:11" x14ac:dyDescent="0.2">
      <c r="A79" s="69"/>
      <c r="B79" s="94"/>
      <c r="C79" s="94"/>
      <c r="D79" s="94"/>
      <c r="E79" s="94"/>
      <c r="F79" s="94"/>
      <c r="G79" s="94"/>
      <c r="H79" s="94"/>
      <c r="I79" s="94"/>
      <c r="J79" s="71"/>
      <c r="K79" s="71"/>
    </row>
    <row r="80" spans="1:11" x14ac:dyDescent="0.2">
      <c r="A80" s="69"/>
      <c r="B80" s="94"/>
      <c r="C80" s="94"/>
      <c r="D80" s="94"/>
      <c r="E80" s="94"/>
      <c r="F80" s="94"/>
      <c r="G80" s="94"/>
      <c r="H80" s="94"/>
      <c r="I80" s="94"/>
      <c r="J80" s="71"/>
      <c r="K80" s="71"/>
    </row>
    <row r="81" spans="1:9" x14ac:dyDescent="0.2">
      <c r="A81" s="69"/>
      <c r="B81" s="2"/>
      <c r="C81" s="15" t="s">
        <v>77</v>
      </c>
      <c r="D81" s="26" t="s">
        <v>78</v>
      </c>
      <c r="E81" s="26"/>
      <c r="F81" s="26"/>
      <c r="G81" s="26"/>
      <c r="H81" s="26"/>
      <c r="I81" s="15" t="s">
        <v>79</v>
      </c>
    </row>
    <row r="82" spans="1:9" x14ac:dyDescent="0.2">
      <c r="A82" s="69"/>
      <c r="B82" s="2"/>
      <c r="C82" s="6" t="s">
        <v>47</v>
      </c>
      <c r="D82" s="93" t="s">
        <v>80</v>
      </c>
      <c r="E82" s="93"/>
      <c r="F82" s="93"/>
      <c r="G82" s="69"/>
      <c r="H82" s="69"/>
      <c r="I82" s="56"/>
    </row>
    <row r="83" spans="1:9" x14ac:dyDescent="0.2">
      <c r="A83" s="69"/>
      <c r="B83" s="2"/>
      <c r="C83" s="6" t="s">
        <v>49</v>
      </c>
      <c r="D83" s="93"/>
      <c r="E83" s="93"/>
      <c r="F83" s="93"/>
      <c r="G83" s="69"/>
      <c r="H83" s="69"/>
      <c r="I83" s="13"/>
    </row>
    <row r="84" spans="1:9" x14ac:dyDescent="0.2">
      <c r="A84" s="69"/>
      <c r="B84" s="2"/>
      <c r="C84" s="6" t="s">
        <v>51</v>
      </c>
      <c r="D84" s="93"/>
      <c r="E84" s="93"/>
      <c r="F84" s="93"/>
      <c r="G84" s="69"/>
      <c r="H84" s="69"/>
      <c r="I84" s="16"/>
    </row>
    <row r="85" spans="1:9" x14ac:dyDescent="0.2">
      <c r="A85" s="69"/>
      <c r="B85" s="2"/>
      <c r="C85" s="68" t="s">
        <v>81</v>
      </c>
      <c r="D85" s="71"/>
      <c r="E85" s="68"/>
      <c r="F85" s="68"/>
      <c r="G85" s="68"/>
      <c r="H85" s="68"/>
      <c r="I85" s="16">
        <f>SUM(I82:I84)</f>
        <v>0</v>
      </c>
    </row>
    <row r="86" spans="1:9" x14ac:dyDescent="0.2">
      <c r="A86" s="69"/>
      <c r="B86" s="4"/>
      <c r="C86" s="6"/>
      <c r="D86" s="96"/>
      <c r="E86" s="96"/>
      <c r="F86" s="96"/>
      <c r="G86" s="96"/>
      <c r="H86" s="96"/>
      <c r="I86" s="16"/>
    </row>
    <row r="87" spans="1:9" x14ac:dyDescent="0.2">
      <c r="A87" s="69"/>
      <c r="B87" s="2" t="s">
        <v>82</v>
      </c>
      <c r="C87" s="6" t="s">
        <v>47</v>
      </c>
      <c r="D87" s="95" t="s">
        <v>83</v>
      </c>
      <c r="E87" s="95"/>
      <c r="F87" s="95"/>
      <c r="G87" s="95"/>
      <c r="H87" s="95"/>
      <c r="I87" s="16">
        <f>+I85-I86</f>
        <v>0</v>
      </c>
    </row>
    <row r="88" spans="1:9" x14ac:dyDescent="0.2">
      <c r="A88" s="69"/>
      <c r="B88" s="2"/>
      <c r="C88" s="6" t="s">
        <v>49</v>
      </c>
      <c r="D88" s="79" t="s">
        <v>84</v>
      </c>
      <c r="E88" s="79"/>
      <c r="F88" s="79"/>
      <c r="G88" s="79"/>
      <c r="H88" s="79"/>
      <c r="I88" s="16">
        <f>0.1*I64</f>
        <v>0</v>
      </c>
    </row>
    <row r="89" spans="1:9" x14ac:dyDescent="0.2">
      <c r="A89" s="69"/>
      <c r="B89" s="2"/>
      <c r="C89" s="6" t="s">
        <v>51</v>
      </c>
      <c r="D89" s="80" t="s">
        <v>85</v>
      </c>
      <c r="E89" s="80"/>
      <c r="F89" s="80"/>
      <c r="G89" s="80"/>
      <c r="H89" s="80"/>
      <c r="I89" s="33">
        <f>IF(I87&lt;I88,I87,I88)</f>
        <v>0</v>
      </c>
    </row>
    <row r="90" spans="1:9" ht="12.75" customHeight="1" x14ac:dyDescent="0.2">
      <c r="A90" s="69"/>
      <c r="B90" s="2"/>
      <c r="C90" s="69"/>
      <c r="D90" s="69"/>
      <c r="E90" s="69"/>
      <c r="F90" s="69"/>
      <c r="G90" s="69"/>
      <c r="H90" s="69"/>
      <c r="I90" s="69"/>
    </row>
    <row r="91" spans="1:9" ht="27" customHeight="1" x14ac:dyDescent="0.2">
      <c r="A91" s="69"/>
      <c r="B91" s="49" t="s">
        <v>86</v>
      </c>
      <c r="C91" s="89" t="s">
        <v>87</v>
      </c>
      <c r="D91" s="89"/>
      <c r="E91" s="89"/>
      <c r="F91" s="89"/>
      <c r="G91" s="89"/>
      <c r="H91" s="89"/>
      <c r="I91" s="33">
        <f>I64+I72+I89</f>
        <v>0</v>
      </c>
    </row>
    <row r="92" spans="1:9" x14ac:dyDescent="0.2">
      <c r="A92" s="69"/>
      <c r="B92" s="2"/>
      <c r="C92" s="69"/>
      <c r="D92" s="69"/>
      <c r="E92" s="69"/>
      <c r="F92" s="69"/>
      <c r="G92" s="69"/>
      <c r="H92" s="69"/>
      <c r="I92" s="69"/>
    </row>
    <row r="93" spans="1:9" x14ac:dyDescent="0.2">
      <c r="A93" s="71"/>
      <c r="B93" s="2" t="s">
        <v>88</v>
      </c>
      <c r="C93" s="68" t="s">
        <v>89</v>
      </c>
      <c r="D93" s="71"/>
      <c r="E93" s="69"/>
      <c r="F93" s="69"/>
      <c r="G93" s="69"/>
      <c r="H93" s="69"/>
      <c r="I93" s="43">
        <f>+I91*0.3</f>
        <v>0</v>
      </c>
    </row>
    <row r="94" spans="1:9" x14ac:dyDescent="0.2">
      <c r="A94" s="71"/>
      <c r="B94" s="2"/>
      <c r="C94" s="69"/>
      <c r="D94" s="69"/>
      <c r="E94" s="69"/>
      <c r="F94" s="69"/>
      <c r="G94" s="69"/>
      <c r="H94" s="69"/>
      <c r="I94" s="37"/>
    </row>
    <row r="95" spans="1:9" x14ac:dyDescent="0.2">
      <c r="A95" s="71"/>
      <c r="B95" s="2" t="s">
        <v>90</v>
      </c>
      <c r="C95" s="90" t="s">
        <v>91</v>
      </c>
      <c r="D95" s="90"/>
      <c r="E95" s="90"/>
      <c r="F95" s="90"/>
      <c r="G95" s="69"/>
      <c r="H95" s="71"/>
      <c r="I95" s="48">
        <v>21267</v>
      </c>
    </row>
    <row r="96" spans="1:9" x14ac:dyDescent="0.2">
      <c r="A96" s="71"/>
      <c r="B96" s="2"/>
      <c r="C96" s="80"/>
      <c r="D96" s="80"/>
      <c r="E96" s="80"/>
      <c r="F96" s="80"/>
      <c r="G96" s="69"/>
      <c r="H96" s="71"/>
      <c r="I96" s="43"/>
    </row>
    <row r="97" spans="1:9" ht="30" customHeight="1" x14ac:dyDescent="0.2">
      <c r="A97" s="71"/>
      <c r="B97" s="2" t="s">
        <v>92</v>
      </c>
      <c r="C97" s="97" t="s">
        <v>93</v>
      </c>
      <c r="D97" s="97"/>
      <c r="E97" s="97"/>
      <c r="F97" s="97"/>
      <c r="G97" s="97"/>
      <c r="H97" s="71"/>
      <c r="I97" s="52">
        <f>SUM(I91, I93, I95)</f>
        <v>21267</v>
      </c>
    </row>
    <row r="98" spans="1:9" x14ac:dyDescent="0.2">
      <c r="A98" s="27"/>
      <c r="B98" s="2"/>
      <c r="C98" s="80"/>
      <c r="D98" s="80"/>
      <c r="E98" s="80"/>
      <c r="F98" s="80"/>
      <c r="G98" s="69"/>
      <c r="H98" s="71"/>
      <c r="I98" s="52"/>
    </row>
    <row r="99" spans="1:9" x14ac:dyDescent="0.2">
      <c r="A99" s="71"/>
      <c r="B99" s="2" t="s">
        <v>94</v>
      </c>
      <c r="C99" s="80" t="s">
        <v>95</v>
      </c>
      <c r="D99" s="80"/>
      <c r="E99" s="80"/>
      <c r="F99" s="80"/>
      <c r="G99" s="69"/>
      <c r="H99" s="71"/>
      <c r="I99" s="50">
        <f>I97*0.03</f>
        <v>638.01</v>
      </c>
    </row>
    <row r="100" spans="1:9" ht="13.5" thickBot="1" x14ac:dyDescent="0.25">
      <c r="A100" s="69"/>
      <c r="B100" s="2"/>
      <c r="C100" s="69"/>
      <c r="D100" s="69"/>
      <c r="E100" s="69"/>
      <c r="F100" s="69"/>
      <c r="G100" s="69"/>
      <c r="H100" s="69"/>
      <c r="I100" s="69"/>
    </row>
    <row r="101" spans="1:9" ht="13.5" thickBot="1" x14ac:dyDescent="0.25">
      <c r="A101" s="69"/>
      <c r="B101" s="2"/>
      <c r="C101" s="91" t="s">
        <v>96</v>
      </c>
      <c r="D101" s="91"/>
      <c r="E101" s="91"/>
      <c r="F101" s="91"/>
      <c r="G101" s="91"/>
      <c r="H101" s="91"/>
      <c r="I101" s="34">
        <f>+I97+I99</f>
        <v>21905.01</v>
      </c>
    </row>
    <row r="102" spans="1:9" x14ac:dyDescent="0.2">
      <c r="A102" s="69"/>
      <c r="B102" s="2"/>
      <c r="C102" s="69"/>
      <c r="D102" s="69"/>
      <c r="E102" s="68"/>
      <c r="F102" s="68"/>
      <c r="G102" s="68"/>
      <c r="H102" s="68"/>
      <c r="I102" s="35"/>
    </row>
    <row r="103" spans="1:9" x14ac:dyDescent="0.2">
      <c r="A103" s="69"/>
      <c r="B103" s="2"/>
      <c r="C103" s="69"/>
      <c r="D103" s="69"/>
      <c r="E103" s="69"/>
      <c r="F103" s="69"/>
      <c r="G103" s="69"/>
      <c r="H103" s="69"/>
      <c r="I103" s="69"/>
    </row>
    <row r="104" spans="1:9" x14ac:dyDescent="0.2">
      <c r="A104" s="69"/>
      <c r="B104" s="71"/>
      <c r="C104" s="71"/>
      <c r="D104" s="71"/>
      <c r="E104" s="71"/>
      <c r="F104" s="71"/>
      <c r="G104" s="71"/>
      <c r="H104" s="71"/>
      <c r="I104" s="71"/>
    </row>
    <row r="105" spans="1:9" x14ac:dyDescent="0.2">
      <c r="A105" s="69"/>
      <c r="B105" s="71"/>
      <c r="C105" s="71"/>
      <c r="D105" s="71"/>
      <c r="E105" s="71"/>
      <c r="F105" s="71"/>
      <c r="G105" s="71"/>
      <c r="H105" s="71"/>
      <c r="I105" s="71"/>
    </row>
    <row r="106" spans="1:9" x14ac:dyDescent="0.2">
      <c r="A106" s="69"/>
      <c r="B106" s="71"/>
      <c r="C106" s="71"/>
      <c r="D106" s="71"/>
      <c r="E106" s="71"/>
      <c r="F106" s="71"/>
      <c r="G106" s="71"/>
      <c r="H106" s="71"/>
      <c r="I106" s="71"/>
    </row>
    <row r="107" spans="1:9" x14ac:dyDescent="0.2">
      <c r="A107" s="69"/>
      <c r="B107" s="71"/>
      <c r="C107" s="71"/>
      <c r="D107" s="71"/>
      <c r="E107" s="71"/>
      <c r="F107" s="71"/>
      <c r="G107" s="71"/>
      <c r="H107" s="71"/>
      <c r="I107" s="71"/>
    </row>
    <row r="108" spans="1:9" x14ac:dyDescent="0.2">
      <c r="A108" s="69"/>
      <c r="B108" s="71"/>
      <c r="C108" s="71"/>
      <c r="D108" s="71"/>
      <c r="E108" s="71"/>
      <c r="F108" s="71"/>
      <c r="G108" s="71"/>
      <c r="H108" s="71"/>
      <c r="I108" s="71"/>
    </row>
    <row r="109" spans="1:9" x14ac:dyDescent="0.2">
      <c r="A109" s="69"/>
      <c r="B109" s="71"/>
      <c r="C109" s="71"/>
      <c r="D109" s="71"/>
      <c r="E109" s="71"/>
      <c r="F109" s="71"/>
      <c r="G109" s="71"/>
      <c r="H109" s="71"/>
      <c r="I109" s="71"/>
    </row>
    <row r="110" spans="1:9" ht="2.65" customHeight="1" x14ac:dyDescent="0.2">
      <c r="A110" s="69"/>
      <c r="B110" s="71"/>
      <c r="C110" s="71"/>
      <c r="D110" s="71"/>
      <c r="E110" s="71"/>
      <c r="F110" s="71"/>
      <c r="G110" s="71"/>
      <c r="H110" s="71"/>
      <c r="I110" s="71"/>
    </row>
    <row r="111" spans="1:9" ht="12.4" hidden="1" customHeight="1" x14ac:dyDescent="0.2">
      <c r="A111" s="69"/>
      <c r="B111" s="71"/>
      <c r="C111" s="71"/>
      <c r="D111" s="71"/>
      <c r="E111" s="71"/>
      <c r="F111" s="71"/>
      <c r="G111" s="71"/>
      <c r="H111" s="71"/>
      <c r="I111" s="71"/>
    </row>
    <row r="112" spans="1:9" x14ac:dyDescent="0.2">
      <c r="A112" s="69"/>
      <c r="B112" s="71"/>
      <c r="C112" s="71"/>
      <c r="D112" s="71"/>
      <c r="E112" s="71"/>
      <c r="F112" s="71"/>
      <c r="G112" s="71"/>
      <c r="H112" s="71"/>
      <c r="I112" s="71"/>
    </row>
    <row r="129" spans="1:9" x14ac:dyDescent="0.2">
      <c r="A129" s="69"/>
      <c r="B129" s="2"/>
      <c r="C129" s="69"/>
      <c r="D129" s="71"/>
      <c r="E129" s="69"/>
      <c r="F129" s="69"/>
      <c r="G129" s="69"/>
      <c r="H129" s="69"/>
      <c r="I129" s="69"/>
    </row>
    <row r="130" spans="1:9" x14ac:dyDescent="0.2">
      <c r="A130" s="69"/>
      <c r="B130" s="2"/>
      <c r="C130" s="69"/>
      <c r="D130" s="68"/>
      <c r="E130" s="69"/>
      <c r="F130" s="69"/>
      <c r="G130" s="69"/>
      <c r="H130" s="69"/>
      <c r="I130" s="27"/>
    </row>
    <row r="131" spans="1:9" x14ac:dyDescent="0.2">
      <c r="A131" s="69"/>
      <c r="B131" s="2"/>
      <c r="C131" s="69"/>
      <c r="D131" s="69"/>
      <c r="E131" s="69"/>
      <c r="F131" s="69"/>
      <c r="G131" s="69"/>
      <c r="H131" s="69"/>
      <c r="I131" s="3"/>
    </row>
    <row r="132" spans="1:9" x14ac:dyDescent="0.2">
      <c r="A132" s="69"/>
      <c r="B132" s="2"/>
      <c r="C132" s="69"/>
      <c r="D132" s="69"/>
      <c r="E132" s="69"/>
      <c r="F132" s="69"/>
      <c r="G132" s="69"/>
      <c r="H132" s="69"/>
      <c r="I132" s="69"/>
    </row>
    <row r="133" spans="1:9" x14ac:dyDescent="0.2">
      <c r="A133" s="69"/>
      <c r="B133" s="2"/>
      <c r="C133" s="69"/>
      <c r="D133" s="69"/>
      <c r="E133" s="69"/>
      <c r="F133" s="69"/>
      <c r="G133" s="69"/>
      <c r="H133" s="69"/>
      <c r="I133" s="69"/>
    </row>
    <row r="134" spans="1:9" x14ac:dyDescent="0.2">
      <c r="A134" s="69"/>
      <c r="B134" s="2"/>
      <c r="C134" s="69"/>
      <c r="D134" s="69"/>
      <c r="E134" s="69"/>
      <c r="F134" s="69"/>
      <c r="G134" s="69"/>
      <c r="H134" s="69"/>
      <c r="I134" s="69"/>
    </row>
    <row r="135" spans="1:9" x14ac:dyDescent="0.2">
      <c r="A135" s="69"/>
      <c r="B135" s="2"/>
      <c r="C135" s="69"/>
      <c r="D135" s="69"/>
      <c r="E135" s="69"/>
      <c r="F135" s="69"/>
      <c r="G135" s="69"/>
      <c r="H135" s="69"/>
      <c r="I135" s="69"/>
    </row>
  </sheetData>
  <mergeCells count="43">
    <mergeCell ref="H11:I11"/>
    <mergeCell ref="H13:I13"/>
    <mergeCell ref="H24:I24"/>
    <mergeCell ref="E25:F25"/>
    <mergeCell ref="D57:F57"/>
    <mergeCell ref="C52:H52"/>
    <mergeCell ref="H20:I20"/>
    <mergeCell ref="H22:I22"/>
    <mergeCell ref="C26:F26"/>
    <mergeCell ref="B28:I28"/>
    <mergeCell ref="B29:I29"/>
    <mergeCell ref="B30:I30"/>
    <mergeCell ref="C56:H56"/>
    <mergeCell ref="F7:I7"/>
    <mergeCell ref="H8:I8"/>
    <mergeCell ref="H9:I9"/>
    <mergeCell ref="H6:I6"/>
    <mergeCell ref="C1:H1"/>
    <mergeCell ref="D4:F4"/>
    <mergeCell ref="D5:F5"/>
    <mergeCell ref="D60:F60"/>
    <mergeCell ref="C64:E64"/>
    <mergeCell ref="C70:E70"/>
    <mergeCell ref="C72:H72"/>
    <mergeCell ref="C67:E67"/>
    <mergeCell ref="C68:E68"/>
    <mergeCell ref="C69:E69"/>
    <mergeCell ref="D58:F58"/>
    <mergeCell ref="D59:F59"/>
    <mergeCell ref="C91:H91"/>
    <mergeCell ref="C95:F95"/>
    <mergeCell ref="C101:H101"/>
    <mergeCell ref="F67:H67"/>
    <mergeCell ref="F68:H68"/>
    <mergeCell ref="F69:H69"/>
    <mergeCell ref="F70:H70"/>
    <mergeCell ref="D83:F83"/>
    <mergeCell ref="B75:I80"/>
    <mergeCell ref="D84:F84"/>
    <mergeCell ref="D87:H87"/>
    <mergeCell ref="D86:H86"/>
    <mergeCell ref="D82:F82"/>
    <mergeCell ref="C97:G97"/>
  </mergeCells>
  <pageMargins left="0.25" right="0.25" top="0.75" bottom="0.75" header="0.3" footer="0.3"/>
  <pageSetup scale="99" orientation="portrait" horizontalDpi="1200" verticalDpi="1200"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940C-1DCB-424B-9D2B-4A1F6E8F74BA}">
  <dimension ref="A1:J114"/>
  <sheetViews>
    <sheetView view="pageLayout" topLeftCell="A81" zoomScale="110" zoomScaleNormal="100" zoomScalePageLayoutView="110" workbookViewId="0">
      <selection activeCell="I96" sqref="I96"/>
    </sheetView>
  </sheetViews>
  <sheetFormatPr defaultColWidth="8.85546875" defaultRowHeight="12.75" x14ac:dyDescent="0.2"/>
  <cols>
    <col min="1" max="1" width="2.140625" customWidth="1"/>
    <col min="2" max="2" width="4.140625" customWidth="1"/>
    <col min="3" max="3" width="4.5703125" bestFit="1" customWidth="1"/>
    <col min="4" max="4" width="39.28515625" bestFit="1" customWidth="1"/>
    <col min="5" max="5" width="6.42578125" bestFit="1" customWidth="1"/>
    <col min="6" max="6" width="12.140625" customWidth="1"/>
    <col min="7" max="7" width="2.28515625" customWidth="1"/>
    <col min="8" max="8" width="10.7109375" customWidth="1"/>
    <col min="9" max="9" width="14" customWidth="1"/>
    <col min="10" max="10" width="2.28515625" customWidth="1"/>
  </cols>
  <sheetData>
    <row r="1" spans="1:9" x14ac:dyDescent="0.2">
      <c r="A1" s="71"/>
      <c r="B1" s="1"/>
      <c r="C1" s="86" t="s">
        <v>0</v>
      </c>
      <c r="D1" s="105"/>
      <c r="E1" s="105"/>
      <c r="F1" s="105"/>
      <c r="G1" s="105"/>
      <c r="H1" s="105"/>
      <c r="I1" s="71"/>
    </row>
    <row r="2" spans="1:9" x14ac:dyDescent="0.2">
      <c r="A2" s="69"/>
      <c r="B2" s="2"/>
      <c r="C2" s="71"/>
      <c r="D2" s="71"/>
      <c r="E2" s="77" t="s">
        <v>1</v>
      </c>
      <c r="F2" s="71"/>
      <c r="G2" s="71"/>
      <c r="H2" s="71"/>
      <c r="I2" s="69"/>
    </row>
    <row r="3" spans="1:9" ht="12.95" customHeight="1" x14ac:dyDescent="0.2">
      <c r="A3" s="69"/>
      <c r="B3" s="2"/>
      <c r="C3" s="71"/>
      <c r="D3" s="82"/>
      <c r="E3" s="82"/>
      <c r="F3" s="82"/>
      <c r="G3" s="74"/>
      <c r="H3" s="69"/>
      <c r="I3" s="69"/>
    </row>
    <row r="4" spans="1:9" ht="13.9" customHeight="1" x14ac:dyDescent="0.2">
      <c r="A4" s="69"/>
      <c r="B4" s="2"/>
      <c r="C4" s="71"/>
      <c r="D4" s="87" t="s">
        <v>97</v>
      </c>
      <c r="E4" s="87"/>
      <c r="F4" s="87"/>
      <c r="G4" s="74"/>
      <c r="H4" s="6" t="s">
        <v>3</v>
      </c>
      <c r="I4" s="19">
        <v>45349</v>
      </c>
    </row>
    <row r="5" spans="1:9" x14ac:dyDescent="0.2">
      <c r="A5" s="69"/>
      <c r="B5" s="2"/>
      <c r="C5" s="71"/>
      <c r="D5" s="98" t="s">
        <v>4</v>
      </c>
      <c r="E5" s="98"/>
      <c r="F5" s="98"/>
      <c r="G5" s="74"/>
      <c r="H5" s="69"/>
      <c r="I5" s="69"/>
    </row>
    <row r="6" spans="1:9" x14ac:dyDescent="0.2">
      <c r="A6" s="69"/>
      <c r="B6" s="2"/>
      <c r="C6" s="71"/>
      <c r="D6" s="71"/>
      <c r="E6" s="71"/>
      <c r="F6" s="71"/>
      <c r="G6" s="71"/>
      <c r="H6" s="104"/>
      <c r="I6" s="104"/>
    </row>
    <row r="7" spans="1:9" x14ac:dyDescent="0.2">
      <c r="A7" s="69"/>
      <c r="B7" s="2"/>
      <c r="C7" s="71"/>
      <c r="D7" s="78"/>
      <c r="E7" s="75" t="s">
        <v>5</v>
      </c>
      <c r="F7" s="100" t="s">
        <v>98</v>
      </c>
      <c r="G7" s="101"/>
      <c r="H7" s="101"/>
      <c r="I7" s="101"/>
    </row>
    <row r="8" spans="1:9" x14ac:dyDescent="0.2">
      <c r="A8" s="69"/>
      <c r="B8" s="70" t="s">
        <v>7</v>
      </c>
      <c r="C8" s="71"/>
      <c r="D8" s="69"/>
      <c r="E8" s="69"/>
      <c r="F8" s="69"/>
      <c r="G8" s="69"/>
      <c r="H8" s="102"/>
      <c r="I8" s="103"/>
    </row>
    <row r="9" spans="1:9" x14ac:dyDescent="0.2">
      <c r="A9" s="69"/>
      <c r="B9" s="1" t="s">
        <v>8</v>
      </c>
      <c r="C9" s="69" t="s">
        <v>9</v>
      </c>
      <c r="D9" s="71"/>
      <c r="E9" s="71"/>
      <c r="F9" s="69"/>
      <c r="G9" s="69"/>
      <c r="H9" s="100" t="s">
        <v>10</v>
      </c>
      <c r="I9" s="100"/>
    </row>
    <row r="10" spans="1:9" x14ac:dyDescent="0.2">
      <c r="A10" s="69"/>
      <c r="B10" s="1"/>
      <c r="C10" s="69"/>
      <c r="D10" s="71"/>
      <c r="E10" s="71"/>
      <c r="F10" s="69"/>
      <c r="G10" s="69"/>
      <c r="H10" s="22"/>
      <c r="I10" s="22"/>
    </row>
    <row r="11" spans="1:9" x14ac:dyDescent="0.2">
      <c r="A11" s="69"/>
      <c r="B11" s="1" t="s">
        <v>11</v>
      </c>
      <c r="C11" s="69" t="s">
        <v>12</v>
      </c>
      <c r="D11" s="71"/>
      <c r="E11" s="71"/>
      <c r="F11" s="69"/>
      <c r="G11" s="69"/>
      <c r="H11" s="100" t="s">
        <v>13</v>
      </c>
      <c r="I11" s="100"/>
    </row>
    <row r="12" spans="1:9" x14ac:dyDescent="0.2">
      <c r="A12" s="69"/>
      <c r="B12" s="1"/>
      <c r="C12" s="69"/>
      <c r="D12" s="71"/>
      <c r="E12" s="71"/>
      <c r="F12" s="69"/>
      <c r="G12" s="69"/>
      <c r="H12" s="29"/>
      <c r="I12" s="29"/>
    </row>
    <row r="13" spans="1:9" x14ac:dyDescent="0.2">
      <c r="A13" s="69"/>
      <c r="B13" s="1" t="s">
        <v>14</v>
      </c>
      <c r="C13" s="69" t="s">
        <v>15</v>
      </c>
      <c r="D13" s="71"/>
      <c r="E13" s="71"/>
      <c r="F13" s="69"/>
      <c r="G13" s="69"/>
      <c r="H13" s="100">
        <v>3</v>
      </c>
      <c r="I13" s="100"/>
    </row>
    <row r="14" spans="1:9" x14ac:dyDescent="0.2">
      <c r="A14" s="69"/>
      <c r="B14" s="1"/>
      <c r="C14" s="69"/>
      <c r="D14" s="71"/>
      <c r="E14" s="71"/>
      <c r="F14" s="69"/>
      <c r="G14" s="69"/>
      <c r="H14" s="29"/>
      <c r="I14" s="29"/>
    </row>
    <row r="15" spans="1:9" x14ac:dyDescent="0.2">
      <c r="A15" s="69"/>
      <c r="B15" s="1" t="s">
        <v>16</v>
      </c>
      <c r="C15" s="69" t="s">
        <v>17</v>
      </c>
      <c r="D15" s="71"/>
      <c r="E15" s="71"/>
      <c r="F15" s="69"/>
      <c r="G15" s="69"/>
      <c r="H15" s="72">
        <v>2</v>
      </c>
      <c r="I15" s="72"/>
    </row>
    <row r="16" spans="1:9" x14ac:dyDescent="0.2">
      <c r="A16" s="69"/>
      <c r="B16" s="1"/>
      <c r="C16" s="69"/>
      <c r="D16" s="71"/>
      <c r="E16" s="71"/>
      <c r="F16" s="69"/>
      <c r="G16" s="69"/>
      <c r="H16" s="29" t="s">
        <v>18</v>
      </c>
      <c r="I16" s="29" t="s">
        <v>19</v>
      </c>
    </row>
    <row r="17" spans="1:9" x14ac:dyDescent="0.2">
      <c r="A17" s="69"/>
      <c r="B17" s="1" t="s">
        <v>20</v>
      </c>
      <c r="C17" s="69" t="s">
        <v>21</v>
      </c>
      <c r="D17" s="71"/>
      <c r="E17" s="71"/>
      <c r="F17" s="69"/>
      <c r="G17" s="69"/>
      <c r="H17" s="72">
        <v>1</v>
      </c>
      <c r="I17" s="72"/>
    </row>
    <row r="18" spans="1:9" x14ac:dyDescent="0.2">
      <c r="A18" s="69"/>
      <c r="B18" s="1"/>
      <c r="C18" s="69"/>
      <c r="D18" s="71"/>
      <c r="E18" s="71"/>
      <c r="F18" s="69"/>
      <c r="G18" s="69"/>
      <c r="H18" s="29" t="s">
        <v>18</v>
      </c>
      <c r="I18" s="29" t="s">
        <v>19</v>
      </c>
    </row>
    <row r="19" spans="1:9" x14ac:dyDescent="0.2">
      <c r="A19" s="69"/>
      <c r="B19" s="1"/>
      <c r="C19" s="69"/>
      <c r="D19" s="71"/>
      <c r="E19" s="71"/>
      <c r="F19" s="69"/>
      <c r="G19" s="69"/>
      <c r="H19" s="29"/>
      <c r="I19" s="29"/>
    </row>
    <row r="20" spans="1:9" x14ac:dyDescent="0.2">
      <c r="A20" s="69"/>
      <c r="B20" s="1" t="s">
        <v>22</v>
      </c>
      <c r="C20" s="69" t="s">
        <v>23</v>
      </c>
      <c r="D20" s="71"/>
      <c r="E20" s="71"/>
      <c r="F20" s="69"/>
      <c r="G20" s="69"/>
      <c r="H20" s="100" t="s">
        <v>24</v>
      </c>
      <c r="I20" s="100"/>
    </row>
    <row r="21" spans="1:9" x14ac:dyDescent="0.2">
      <c r="A21" s="69"/>
      <c r="B21" s="1"/>
      <c r="C21" s="69"/>
      <c r="D21" s="71"/>
      <c r="E21" s="71"/>
      <c r="F21" s="69"/>
      <c r="G21" s="69"/>
      <c r="H21" s="29"/>
      <c r="I21" s="29"/>
    </row>
    <row r="22" spans="1:9" x14ac:dyDescent="0.2">
      <c r="A22" s="69"/>
      <c r="B22" s="1" t="s">
        <v>25</v>
      </c>
      <c r="C22" s="69" t="s">
        <v>26</v>
      </c>
      <c r="D22" s="71"/>
      <c r="E22" s="71"/>
      <c r="F22" s="69"/>
      <c r="G22" s="69"/>
      <c r="H22" s="100" t="s">
        <v>99</v>
      </c>
      <c r="I22" s="100"/>
    </row>
    <row r="23" spans="1:9" x14ac:dyDescent="0.2">
      <c r="A23" s="69"/>
      <c r="B23" s="1"/>
      <c r="C23" s="69"/>
      <c r="D23" s="71"/>
      <c r="E23" s="71"/>
      <c r="F23" s="69"/>
      <c r="G23" s="69"/>
      <c r="H23" s="29"/>
      <c r="I23" s="29"/>
    </row>
    <row r="24" spans="1:9" x14ac:dyDescent="0.2">
      <c r="A24" s="69"/>
      <c r="B24" s="1" t="s">
        <v>28</v>
      </c>
      <c r="C24" s="69" t="s">
        <v>29</v>
      </c>
      <c r="D24" s="71"/>
      <c r="E24" s="71"/>
      <c r="F24" s="6"/>
      <c r="G24" s="69"/>
      <c r="H24" s="100"/>
      <c r="I24" s="100"/>
    </row>
    <row r="25" spans="1:9" ht="13.5" thickBot="1" x14ac:dyDescent="0.25">
      <c r="A25" s="69"/>
      <c r="B25" s="1"/>
      <c r="C25" s="6"/>
      <c r="D25" s="6"/>
      <c r="E25" s="104"/>
      <c r="F25" s="104"/>
      <c r="G25" s="69"/>
      <c r="H25" s="29"/>
      <c r="I25" s="29"/>
    </row>
    <row r="26" spans="1:9" ht="13.5" thickBot="1" x14ac:dyDescent="0.25">
      <c r="A26" s="69"/>
      <c r="B26" s="1"/>
      <c r="C26" s="91" t="s">
        <v>30</v>
      </c>
      <c r="D26" s="108"/>
      <c r="E26" s="108"/>
      <c r="F26" s="108"/>
      <c r="G26" s="68"/>
      <c r="H26" s="20">
        <f>+I101</f>
        <v>21905.01</v>
      </c>
      <c r="I26" s="29"/>
    </row>
    <row r="27" spans="1:9" x14ac:dyDescent="0.2">
      <c r="A27" s="69"/>
      <c r="B27" s="1"/>
      <c r="C27" s="69"/>
      <c r="D27" s="71"/>
      <c r="E27" s="71"/>
      <c r="F27" s="69"/>
      <c r="G27" s="69"/>
      <c r="H27" s="29"/>
      <c r="I27" s="29"/>
    </row>
    <row r="28" spans="1:9" x14ac:dyDescent="0.2">
      <c r="A28" s="69"/>
      <c r="B28" s="109" t="s">
        <v>31</v>
      </c>
      <c r="C28" s="110"/>
      <c r="D28" s="110"/>
      <c r="E28" s="110"/>
      <c r="F28" s="110"/>
      <c r="G28" s="110"/>
      <c r="H28" s="110"/>
      <c r="I28" s="110"/>
    </row>
    <row r="29" spans="1:9" x14ac:dyDescent="0.2">
      <c r="A29" s="69"/>
      <c r="B29" s="111" t="s">
        <v>32</v>
      </c>
      <c r="C29" s="110"/>
      <c r="D29" s="110"/>
      <c r="E29" s="110"/>
      <c r="F29" s="110"/>
      <c r="G29" s="110"/>
      <c r="H29" s="110"/>
      <c r="I29" s="110"/>
    </row>
    <row r="30" spans="1:9" x14ac:dyDescent="0.2">
      <c r="A30" s="69"/>
      <c r="B30" s="111" t="s">
        <v>33</v>
      </c>
      <c r="C30" s="110"/>
      <c r="D30" s="110"/>
      <c r="E30" s="110"/>
      <c r="F30" s="110"/>
      <c r="G30" s="110"/>
      <c r="H30" s="110"/>
      <c r="I30" s="110"/>
    </row>
    <row r="31" spans="1:9" x14ac:dyDescent="0.2">
      <c r="A31" s="69"/>
      <c r="B31" s="2"/>
      <c r="C31" s="71"/>
      <c r="D31" s="69"/>
      <c r="E31" s="69"/>
      <c r="F31" s="69"/>
      <c r="G31" s="69"/>
      <c r="H31" s="69"/>
      <c r="I31" s="69"/>
    </row>
    <row r="32" spans="1:9" x14ac:dyDescent="0.2">
      <c r="A32" s="69"/>
      <c r="B32" s="2" t="s">
        <v>34</v>
      </c>
      <c r="C32" s="72">
        <f>H24</f>
        <v>0</v>
      </c>
      <c r="D32" s="69" t="s">
        <v>35</v>
      </c>
      <c r="E32" s="69"/>
      <c r="F32" s="69"/>
      <c r="G32" s="69"/>
      <c r="H32" s="69"/>
      <c r="I32" s="69"/>
    </row>
    <row r="33" spans="1:9" x14ac:dyDescent="0.2">
      <c r="A33" s="69"/>
      <c r="B33" s="2"/>
      <c r="C33" s="29"/>
      <c r="D33" s="69"/>
      <c r="E33" s="24"/>
      <c r="F33" s="69"/>
      <c r="G33" s="69"/>
      <c r="H33" s="69"/>
      <c r="I33" s="69"/>
    </row>
    <row r="34" spans="1:9" x14ac:dyDescent="0.2">
      <c r="A34" s="69"/>
      <c r="B34" s="2" t="s">
        <v>36</v>
      </c>
      <c r="C34" s="72"/>
      <c r="D34" s="69" t="s">
        <v>37</v>
      </c>
      <c r="E34" s="39">
        <v>82</v>
      </c>
      <c r="F34" s="69" t="s">
        <v>38</v>
      </c>
      <c r="G34" s="69"/>
      <c r="H34" s="16">
        <f>+C34*E34</f>
        <v>0</v>
      </c>
      <c r="I34" s="3"/>
    </row>
    <row r="35" spans="1:9" x14ac:dyDescent="0.2">
      <c r="A35" s="69"/>
      <c r="B35" s="2"/>
      <c r="C35" s="29"/>
      <c r="D35" s="69"/>
      <c r="E35" s="23"/>
      <c r="F35" s="69"/>
      <c r="G35" s="69"/>
      <c r="H35" s="11"/>
      <c r="I35" s="3"/>
    </row>
    <row r="36" spans="1:9" x14ac:dyDescent="0.2">
      <c r="A36" s="69"/>
      <c r="B36" s="2" t="s">
        <v>39</v>
      </c>
      <c r="C36" s="17">
        <f>C32-C34</f>
        <v>0</v>
      </c>
      <c r="D36" s="69" t="s">
        <v>40</v>
      </c>
      <c r="E36" s="25">
        <f>0.5*E34</f>
        <v>41</v>
      </c>
      <c r="F36" s="69" t="s">
        <v>38</v>
      </c>
      <c r="G36" s="69"/>
      <c r="H36" s="16">
        <f>+C36*E36</f>
        <v>0</v>
      </c>
      <c r="I36" s="3"/>
    </row>
    <row r="37" spans="1:9" x14ac:dyDescent="0.2">
      <c r="A37" s="69"/>
      <c r="B37" s="2"/>
      <c r="C37" s="71"/>
      <c r="D37" s="69"/>
      <c r="E37" s="69"/>
      <c r="F37" s="69"/>
      <c r="G37" s="69"/>
      <c r="H37" s="3"/>
      <c r="I37" s="3"/>
    </row>
    <row r="38" spans="1:9" ht="13.5" x14ac:dyDescent="0.25">
      <c r="A38" s="69"/>
      <c r="B38" s="2" t="s">
        <v>41</v>
      </c>
      <c r="C38" s="71"/>
      <c r="D38" s="69"/>
      <c r="E38" s="68" t="s">
        <v>42</v>
      </c>
      <c r="F38" s="71"/>
      <c r="G38" s="69"/>
      <c r="H38" s="3"/>
      <c r="I38" s="10">
        <f>+H34+H36</f>
        <v>0</v>
      </c>
    </row>
    <row r="39" spans="1:9" x14ac:dyDescent="0.2">
      <c r="A39" s="69"/>
      <c r="B39" s="2"/>
      <c r="C39" s="71"/>
      <c r="D39" s="69"/>
      <c r="E39" s="69"/>
      <c r="F39" s="69"/>
      <c r="G39" s="69"/>
      <c r="H39" s="69"/>
      <c r="I39" s="69"/>
    </row>
    <row r="40" spans="1:9" x14ac:dyDescent="0.2">
      <c r="A40" s="69"/>
      <c r="B40" s="2" t="s">
        <v>43</v>
      </c>
      <c r="C40" s="5" t="s">
        <v>44</v>
      </c>
      <c r="D40" s="71"/>
      <c r="E40" s="69"/>
      <c r="F40" s="18" t="s">
        <v>45</v>
      </c>
      <c r="G40" s="18"/>
      <c r="H40" s="18" t="s">
        <v>46</v>
      </c>
      <c r="I40" s="69"/>
    </row>
    <row r="41" spans="1:9" x14ac:dyDescent="0.2">
      <c r="A41" s="69"/>
      <c r="B41" s="40" t="s">
        <v>47</v>
      </c>
      <c r="C41" s="37" t="s">
        <v>48</v>
      </c>
      <c r="D41" s="41"/>
      <c r="E41" s="37"/>
      <c r="F41" s="38"/>
      <c r="G41" s="14"/>
      <c r="H41" s="13"/>
      <c r="I41" s="7"/>
    </row>
    <row r="42" spans="1:9" x14ac:dyDescent="0.2">
      <c r="A42" s="69"/>
      <c r="B42" s="40" t="s">
        <v>49</v>
      </c>
      <c r="C42" s="37" t="s">
        <v>50</v>
      </c>
      <c r="D42" s="41"/>
      <c r="E42" s="37"/>
      <c r="F42" s="38"/>
      <c r="G42" s="14"/>
      <c r="H42" s="13"/>
      <c r="I42" s="7"/>
    </row>
    <row r="43" spans="1:9" x14ac:dyDescent="0.2">
      <c r="A43" s="69"/>
      <c r="B43" s="40" t="s">
        <v>51</v>
      </c>
      <c r="C43" s="37" t="s">
        <v>52</v>
      </c>
      <c r="D43" s="41"/>
      <c r="E43" s="37"/>
      <c r="F43" s="38"/>
      <c r="G43" s="14"/>
      <c r="H43" s="21"/>
      <c r="I43" s="7"/>
    </row>
    <row r="44" spans="1:9" x14ac:dyDescent="0.2">
      <c r="A44" s="69"/>
      <c r="B44" s="40" t="s">
        <v>53</v>
      </c>
      <c r="C44" s="37" t="s">
        <v>54</v>
      </c>
      <c r="D44" s="41"/>
      <c r="E44" s="37"/>
      <c r="F44" s="38"/>
      <c r="G44" s="14"/>
      <c r="H44" s="21"/>
      <c r="I44" s="7"/>
    </row>
    <row r="45" spans="1:9" x14ac:dyDescent="0.2">
      <c r="A45" s="69"/>
      <c r="B45" s="40" t="s">
        <v>55</v>
      </c>
      <c r="C45" s="85" t="s">
        <v>100</v>
      </c>
      <c r="D45" s="41"/>
      <c r="E45" s="41"/>
      <c r="F45" s="38"/>
      <c r="G45" s="14"/>
      <c r="H45" s="21"/>
      <c r="I45" s="7"/>
    </row>
    <row r="46" spans="1:9" x14ac:dyDescent="0.2">
      <c r="A46" s="69"/>
      <c r="B46" s="40" t="s">
        <v>57</v>
      </c>
      <c r="C46" s="37" t="s">
        <v>58</v>
      </c>
      <c r="D46" s="41"/>
      <c r="E46" s="41"/>
      <c r="F46" s="38"/>
      <c r="G46" s="14"/>
      <c r="H46" s="21"/>
      <c r="I46" s="7"/>
    </row>
    <row r="47" spans="1:9" x14ac:dyDescent="0.2">
      <c r="A47" s="69"/>
      <c r="B47" s="40" t="s">
        <v>59</v>
      </c>
      <c r="C47" s="37" t="s">
        <v>99</v>
      </c>
      <c r="D47" s="42"/>
      <c r="E47" s="42"/>
      <c r="F47" s="38"/>
      <c r="G47" s="76"/>
      <c r="H47" s="60"/>
      <c r="I47" s="11"/>
    </row>
    <row r="48" spans="1:9" x14ac:dyDescent="0.2">
      <c r="A48" s="69"/>
      <c r="B48" s="2"/>
      <c r="C48" s="69"/>
      <c r="D48" s="69"/>
      <c r="E48" s="68" t="s">
        <v>60</v>
      </c>
      <c r="F48" s="13">
        <f>SUM(F41:F47)</f>
        <v>0</v>
      </c>
      <c r="G48" s="14"/>
      <c r="H48" s="13">
        <f>SUM(H41:H47)</f>
        <v>0</v>
      </c>
      <c r="I48" s="7"/>
    </row>
    <row r="49" spans="1:9" x14ac:dyDescent="0.2">
      <c r="A49" s="69"/>
      <c r="B49" s="2"/>
      <c r="C49" s="69"/>
      <c r="D49" s="69"/>
      <c r="E49" s="69"/>
      <c r="F49" s="7"/>
      <c r="G49" s="7"/>
      <c r="H49" s="7"/>
      <c r="I49" s="7"/>
    </row>
    <row r="50" spans="1:9" x14ac:dyDescent="0.2">
      <c r="A50" s="69"/>
      <c r="B50" s="2" t="s">
        <v>61</v>
      </c>
      <c r="C50" s="69"/>
      <c r="D50" s="69"/>
      <c r="E50" s="80" t="s">
        <v>62</v>
      </c>
      <c r="F50" s="7"/>
      <c r="G50" s="7"/>
      <c r="H50" s="8"/>
      <c r="I50" s="12">
        <f>+F48-H48</f>
        <v>0</v>
      </c>
    </row>
    <row r="51" spans="1:9" x14ac:dyDescent="0.2">
      <c r="A51" s="69"/>
      <c r="B51" s="2"/>
      <c r="C51" s="69"/>
      <c r="D51" s="69"/>
      <c r="E51" s="69"/>
      <c r="F51" s="7"/>
      <c r="G51" s="7"/>
      <c r="H51" s="7"/>
      <c r="I51" s="7"/>
    </row>
    <row r="52" spans="1:9" x14ac:dyDescent="0.2">
      <c r="A52" s="69"/>
      <c r="B52" s="2" t="s">
        <v>63</v>
      </c>
      <c r="C52" s="91" t="s">
        <v>64</v>
      </c>
      <c r="D52" s="99"/>
      <c r="E52" s="99"/>
      <c r="F52" s="99"/>
      <c r="G52" s="99"/>
      <c r="H52" s="99"/>
      <c r="I52" s="28">
        <f>I38+I50</f>
        <v>0</v>
      </c>
    </row>
    <row r="53" spans="1:9" x14ac:dyDescent="0.2">
      <c r="A53" s="69"/>
      <c r="B53" s="2"/>
      <c r="C53" s="75"/>
      <c r="D53" s="76"/>
      <c r="E53" s="76"/>
      <c r="F53" s="76"/>
      <c r="G53" s="76"/>
      <c r="H53" s="76"/>
      <c r="I53" s="36"/>
    </row>
    <row r="54" spans="1:9" x14ac:dyDescent="0.2">
      <c r="A54" s="69"/>
      <c r="B54" s="2"/>
      <c r="C54" s="75"/>
      <c r="D54" s="76"/>
      <c r="E54" s="76"/>
      <c r="F54" s="76"/>
      <c r="G54" s="76"/>
      <c r="H54" s="76"/>
      <c r="I54" s="36"/>
    </row>
    <row r="55" spans="1:9" x14ac:dyDescent="0.2">
      <c r="A55" s="69"/>
      <c r="B55" s="2"/>
      <c r="C55" s="71"/>
      <c r="D55" s="98"/>
      <c r="E55" s="98"/>
      <c r="F55" s="98"/>
      <c r="G55" s="74"/>
      <c r="H55" s="69"/>
      <c r="I55" s="11"/>
    </row>
    <row r="56" spans="1:9" ht="12.75" customHeight="1" x14ac:dyDescent="0.2">
      <c r="A56" s="69"/>
      <c r="B56" s="2"/>
      <c r="C56" s="86" t="s">
        <v>65</v>
      </c>
      <c r="D56" s="86"/>
      <c r="E56" s="86"/>
      <c r="F56" s="86"/>
      <c r="G56" s="86"/>
      <c r="H56" s="86"/>
      <c r="I56" s="11"/>
    </row>
    <row r="57" spans="1:9" x14ac:dyDescent="0.2">
      <c r="A57" s="69"/>
      <c r="B57" s="2"/>
      <c r="C57" s="71"/>
      <c r="D57" s="107"/>
      <c r="E57" s="107"/>
      <c r="F57" s="107"/>
      <c r="G57" s="74"/>
      <c r="H57" s="69"/>
      <c r="I57" s="11"/>
    </row>
    <row r="58" spans="1:9" ht="12.75" customHeight="1" x14ac:dyDescent="0.2">
      <c r="A58" s="69"/>
      <c r="B58" s="2"/>
      <c r="C58" s="71"/>
      <c r="D58" s="86" t="s">
        <v>66</v>
      </c>
      <c r="E58" s="86"/>
      <c r="F58" s="86"/>
      <c r="G58" s="74"/>
      <c r="H58" s="69"/>
      <c r="I58" s="11"/>
    </row>
    <row r="59" spans="1:9" ht="13.9" customHeight="1" x14ac:dyDescent="0.2">
      <c r="A59" s="69"/>
      <c r="B59" s="2"/>
      <c r="C59" s="71"/>
      <c r="D59" s="87" t="str">
        <f>+D4</f>
        <v>Townhouse Example 2 (End Unit)</v>
      </c>
      <c r="E59" s="88"/>
      <c r="F59" s="88"/>
      <c r="G59" s="74"/>
      <c r="H59" s="69"/>
      <c r="I59" s="11"/>
    </row>
    <row r="60" spans="1:9" x14ac:dyDescent="0.2">
      <c r="A60" s="69"/>
      <c r="B60" s="2"/>
      <c r="C60" s="71"/>
      <c r="D60" s="98" t="s">
        <v>4</v>
      </c>
      <c r="E60" s="98"/>
      <c r="F60" s="98"/>
      <c r="G60" s="74"/>
      <c r="H60" s="69"/>
      <c r="I60" s="11"/>
    </row>
    <row r="61" spans="1:9" x14ac:dyDescent="0.2">
      <c r="A61" s="69"/>
      <c r="B61" s="2"/>
      <c r="C61" s="69"/>
      <c r="D61" s="68"/>
      <c r="E61" s="69"/>
      <c r="F61" s="69"/>
      <c r="G61" s="69"/>
      <c r="H61" s="69"/>
      <c r="I61" s="11"/>
    </row>
    <row r="62" spans="1:9" x14ac:dyDescent="0.2">
      <c r="A62" s="69"/>
      <c r="B62" s="70" t="s">
        <v>67</v>
      </c>
      <c r="C62" s="69"/>
      <c r="D62" s="69"/>
      <c r="E62" s="69"/>
      <c r="F62" s="69"/>
      <c r="G62" s="69"/>
      <c r="H62" s="69"/>
      <c r="I62" s="6"/>
    </row>
    <row r="63" spans="1:9" x14ac:dyDescent="0.2">
      <c r="A63" s="69"/>
      <c r="B63" s="2"/>
      <c r="C63" s="69"/>
      <c r="D63" s="69"/>
      <c r="E63" s="69"/>
      <c r="F63" s="69"/>
      <c r="G63" s="69"/>
      <c r="H63" s="69"/>
      <c r="I63" s="6"/>
    </row>
    <row r="64" spans="1:9" x14ac:dyDescent="0.2">
      <c r="A64" s="69"/>
      <c r="B64" s="2" t="s">
        <v>68</v>
      </c>
      <c r="C64" s="95" t="s">
        <v>69</v>
      </c>
      <c r="D64" s="95"/>
      <c r="E64" s="95"/>
      <c r="F64" s="69"/>
      <c r="G64" s="69"/>
      <c r="H64" s="69"/>
      <c r="I64" s="28">
        <f>I52</f>
        <v>0</v>
      </c>
    </row>
    <row r="65" spans="1:10" x14ac:dyDescent="0.2">
      <c r="A65" s="69"/>
      <c r="B65" s="2"/>
      <c r="C65" s="69"/>
      <c r="D65" s="69"/>
      <c r="E65" s="69"/>
      <c r="F65" s="69"/>
      <c r="G65" s="69"/>
      <c r="H65" s="69"/>
      <c r="I65" s="69"/>
      <c r="J65" s="71"/>
    </row>
    <row r="66" spans="1:10" x14ac:dyDescent="0.2">
      <c r="A66" s="69"/>
      <c r="B66" s="2" t="s">
        <v>70</v>
      </c>
      <c r="C66" s="69" t="s">
        <v>71</v>
      </c>
      <c r="D66" s="69"/>
      <c r="E66" s="69"/>
      <c r="F66" s="69"/>
      <c r="G66" s="69"/>
      <c r="H66" s="69"/>
      <c r="I66" s="69"/>
      <c r="J66" s="71"/>
    </row>
    <row r="67" spans="1:10" x14ac:dyDescent="0.2">
      <c r="A67" s="69"/>
      <c r="B67" s="9" t="s">
        <v>47</v>
      </c>
      <c r="C67" s="92"/>
      <c r="D67" s="92"/>
      <c r="E67" s="92"/>
      <c r="F67" s="92"/>
      <c r="G67" s="92"/>
      <c r="H67" s="92"/>
      <c r="I67" s="69"/>
      <c r="J67" s="71"/>
    </row>
    <row r="68" spans="1:10" x14ac:dyDescent="0.2">
      <c r="A68" s="69"/>
      <c r="B68" s="9" t="s">
        <v>49</v>
      </c>
      <c r="C68" s="92"/>
      <c r="D68" s="92"/>
      <c r="E68" s="92"/>
      <c r="F68" s="92"/>
      <c r="G68" s="92"/>
      <c r="H68" s="92"/>
      <c r="I68" s="69"/>
      <c r="J68" s="71"/>
    </row>
    <row r="69" spans="1:10" x14ac:dyDescent="0.2">
      <c r="A69" s="69"/>
      <c r="B69" s="9" t="s">
        <v>51</v>
      </c>
      <c r="C69" s="92"/>
      <c r="D69" s="92"/>
      <c r="E69" s="92"/>
      <c r="F69" s="92"/>
      <c r="G69" s="92"/>
      <c r="H69" s="92"/>
      <c r="I69" s="69"/>
      <c r="J69" s="71"/>
    </row>
    <row r="70" spans="1:10" ht="13.15" customHeight="1" x14ac:dyDescent="0.2">
      <c r="A70" s="69"/>
      <c r="B70" s="9" t="s">
        <v>53</v>
      </c>
      <c r="C70" s="92"/>
      <c r="D70" s="92"/>
      <c r="E70" s="92"/>
      <c r="F70" s="92"/>
      <c r="G70" s="92"/>
      <c r="H70" s="92"/>
      <c r="I70" s="69"/>
      <c r="J70" s="71"/>
    </row>
    <row r="71" spans="1:10" x14ac:dyDescent="0.2">
      <c r="A71" s="69"/>
      <c r="B71" s="2"/>
      <c r="C71" s="69"/>
      <c r="D71" s="69"/>
      <c r="E71" s="69"/>
      <c r="F71" s="69"/>
      <c r="G71" s="69"/>
      <c r="H71" s="69"/>
      <c r="I71" s="71"/>
      <c r="J71" s="71"/>
    </row>
    <row r="72" spans="1:10" x14ac:dyDescent="0.2">
      <c r="A72" s="69"/>
      <c r="B72" s="2" t="s">
        <v>72</v>
      </c>
      <c r="C72" s="91" t="s">
        <v>73</v>
      </c>
      <c r="D72" s="99"/>
      <c r="E72" s="99"/>
      <c r="F72" s="99"/>
      <c r="G72" s="99"/>
      <c r="H72" s="99"/>
      <c r="I72" s="47">
        <f>SUM(H67:H70)</f>
        <v>0</v>
      </c>
      <c r="J72" s="71"/>
    </row>
    <row r="73" spans="1:10" x14ac:dyDescent="0.2">
      <c r="A73" s="69"/>
      <c r="B73" s="2"/>
      <c r="C73" s="69"/>
      <c r="D73" s="69"/>
      <c r="E73" s="69"/>
      <c r="F73" s="69"/>
      <c r="G73" s="69"/>
      <c r="H73" s="69"/>
      <c r="I73" s="69"/>
      <c r="J73" s="71"/>
    </row>
    <row r="74" spans="1:10" ht="12.95" customHeight="1" x14ac:dyDescent="0.2">
      <c r="A74" s="69"/>
      <c r="B74" s="2" t="s">
        <v>74</v>
      </c>
      <c r="C74" s="5" t="s">
        <v>75</v>
      </c>
      <c r="D74" s="69"/>
      <c r="E74" s="69"/>
      <c r="F74" s="69"/>
      <c r="G74" s="69"/>
      <c r="H74" s="69"/>
      <c r="I74" s="69"/>
      <c r="J74" s="71"/>
    </row>
    <row r="75" spans="1:10" ht="12.95" customHeight="1" x14ac:dyDescent="0.2">
      <c r="A75" s="69"/>
      <c r="B75" s="94" t="s">
        <v>76</v>
      </c>
      <c r="C75" s="94"/>
      <c r="D75" s="94"/>
      <c r="E75" s="94"/>
      <c r="F75" s="94"/>
      <c r="G75" s="94"/>
      <c r="H75" s="94"/>
      <c r="I75" s="94"/>
      <c r="J75" s="81"/>
    </row>
    <row r="76" spans="1:10" ht="12.95" customHeight="1" x14ac:dyDescent="0.2">
      <c r="A76" s="69"/>
      <c r="B76" s="94"/>
      <c r="C76" s="94"/>
      <c r="D76" s="94"/>
      <c r="E76" s="94"/>
      <c r="F76" s="94"/>
      <c r="G76" s="94"/>
      <c r="H76" s="94"/>
      <c r="I76" s="94"/>
      <c r="J76" s="81"/>
    </row>
    <row r="77" spans="1:10" ht="12.95" customHeight="1" x14ac:dyDescent="0.2">
      <c r="A77" s="69"/>
      <c r="B77" s="94"/>
      <c r="C77" s="94"/>
      <c r="D77" s="94"/>
      <c r="E77" s="94"/>
      <c r="F77" s="94"/>
      <c r="G77" s="94"/>
      <c r="H77" s="94"/>
      <c r="I77" s="94"/>
      <c r="J77" s="81"/>
    </row>
    <row r="78" spans="1:10" ht="12.95" customHeight="1" x14ac:dyDescent="0.2">
      <c r="A78" s="69"/>
      <c r="B78" s="94"/>
      <c r="C78" s="94"/>
      <c r="D78" s="94"/>
      <c r="E78" s="94"/>
      <c r="F78" s="94"/>
      <c r="G78" s="94"/>
      <c r="H78" s="94"/>
      <c r="I78" s="94"/>
      <c r="J78" s="81"/>
    </row>
    <row r="79" spans="1:10" ht="16.149999999999999" customHeight="1" x14ac:dyDescent="0.2">
      <c r="A79" s="69"/>
      <c r="B79" s="94"/>
      <c r="C79" s="94"/>
      <c r="D79" s="94"/>
      <c r="E79" s="94"/>
      <c r="F79" s="94"/>
      <c r="G79" s="94"/>
      <c r="H79" s="94"/>
      <c r="I79" s="94"/>
      <c r="J79" s="81"/>
    </row>
    <row r="80" spans="1:10" ht="12.95" customHeight="1" x14ac:dyDescent="0.2">
      <c r="A80" s="69"/>
      <c r="B80" s="2"/>
      <c r="C80" s="69"/>
      <c r="D80" s="69"/>
      <c r="E80" s="69"/>
      <c r="F80" s="69"/>
      <c r="G80" s="69"/>
      <c r="H80" s="69"/>
      <c r="I80" s="69"/>
      <c r="J80" s="71"/>
    </row>
    <row r="81" spans="1:9" x14ac:dyDescent="0.2">
      <c r="A81" s="69"/>
      <c r="B81" s="2"/>
      <c r="C81" s="15" t="s">
        <v>77</v>
      </c>
      <c r="D81" s="26" t="s">
        <v>78</v>
      </c>
      <c r="E81" s="26"/>
      <c r="F81" s="26"/>
      <c r="G81" s="26"/>
      <c r="H81" s="26"/>
      <c r="I81" s="15" t="s">
        <v>79</v>
      </c>
    </row>
    <row r="82" spans="1:9" x14ac:dyDescent="0.2">
      <c r="A82" s="69"/>
      <c r="B82" s="2"/>
      <c r="C82" s="6" t="s">
        <v>47</v>
      </c>
      <c r="D82" s="93" t="s">
        <v>80</v>
      </c>
      <c r="E82" s="93"/>
      <c r="F82" s="93"/>
      <c r="G82" s="69"/>
      <c r="H82" s="69"/>
      <c r="I82" s="10"/>
    </row>
    <row r="83" spans="1:9" x14ac:dyDescent="0.2">
      <c r="A83" s="69"/>
      <c r="B83" s="2"/>
      <c r="C83" s="6" t="s">
        <v>49</v>
      </c>
      <c r="D83" s="93"/>
      <c r="E83" s="93"/>
      <c r="F83" s="93"/>
      <c r="G83" s="69"/>
      <c r="H83" s="69"/>
      <c r="I83" s="13"/>
    </row>
    <row r="84" spans="1:9" x14ac:dyDescent="0.2">
      <c r="A84" s="69"/>
      <c r="B84" s="2"/>
      <c r="C84" s="6" t="s">
        <v>51</v>
      </c>
      <c r="D84" s="93"/>
      <c r="E84" s="93"/>
      <c r="F84" s="93"/>
      <c r="G84" s="69"/>
      <c r="H84" s="69"/>
      <c r="I84" s="16"/>
    </row>
    <row r="85" spans="1:9" ht="13.15" hidden="1" customHeight="1" x14ac:dyDescent="0.2">
      <c r="A85" s="69"/>
      <c r="B85" s="2"/>
      <c r="C85" s="68" t="s">
        <v>101</v>
      </c>
      <c r="D85" s="71"/>
      <c r="E85" s="68"/>
      <c r="F85" s="68"/>
      <c r="G85" s="68"/>
      <c r="H85" s="68"/>
      <c r="I85" s="16">
        <f>SUM(I82:I84)</f>
        <v>0</v>
      </c>
    </row>
    <row r="86" spans="1:9" x14ac:dyDescent="0.2">
      <c r="A86" s="69"/>
      <c r="B86" s="4"/>
      <c r="C86" s="6"/>
      <c r="D86" s="96"/>
      <c r="E86" s="96"/>
      <c r="F86" s="96"/>
      <c r="G86" s="96"/>
      <c r="H86" s="96"/>
      <c r="I86" s="16"/>
    </row>
    <row r="87" spans="1:9" x14ac:dyDescent="0.2">
      <c r="A87" s="69"/>
      <c r="B87" s="2" t="s">
        <v>82</v>
      </c>
      <c r="C87" s="6" t="s">
        <v>47</v>
      </c>
      <c r="D87" s="95" t="s">
        <v>102</v>
      </c>
      <c r="E87" s="95"/>
      <c r="F87" s="95"/>
      <c r="G87" s="95"/>
      <c r="H87" s="95"/>
      <c r="I87" s="16">
        <f>+I85-I86</f>
        <v>0</v>
      </c>
    </row>
    <row r="88" spans="1:9" x14ac:dyDescent="0.2">
      <c r="A88" s="69"/>
      <c r="B88" s="2"/>
      <c r="C88" s="6" t="s">
        <v>49</v>
      </c>
      <c r="D88" s="79" t="s">
        <v>84</v>
      </c>
      <c r="E88" s="79"/>
      <c r="F88" s="79"/>
      <c r="G88" s="79"/>
      <c r="H88" s="79"/>
      <c r="I88" s="16">
        <f>0.1*I64</f>
        <v>0</v>
      </c>
    </row>
    <row r="89" spans="1:9" x14ac:dyDescent="0.2">
      <c r="A89" s="69"/>
      <c r="B89" s="2"/>
      <c r="C89" s="6" t="s">
        <v>51</v>
      </c>
      <c r="D89" s="80" t="s">
        <v>85</v>
      </c>
      <c r="E89" s="80"/>
      <c r="F89" s="80"/>
      <c r="G89" s="80"/>
      <c r="H89" s="80"/>
      <c r="I89" s="33">
        <f>IF(I87&lt;I88,I87,I88)</f>
        <v>0</v>
      </c>
    </row>
    <row r="90" spans="1:9" x14ac:dyDescent="0.2">
      <c r="A90" s="69"/>
      <c r="B90" s="2"/>
      <c r="C90" s="69"/>
      <c r="D90" s="69"/>
      <c r="E90" s="69"/>
      <c r="F90" s="69"/>
      <c r="G90" s="69"/>
      <c r="H90" s="69"/>
      <c r="I90" s="69"/>
    </row>
    <row r="91" spans="1:9" ht="28.9" customHeight="1" x14ac:dyDescent="0.2">
      <c r="A91" s="69"/>
      <c r="B91" s="49" t="s">
        <v>86</v>
      </c>
      <c r="C91" s="89" t="s">
        <v>87</v>
      </c>
      <c r="D91" s="89"/>
      <c r="E91" s="89"/>
      <c r="F91" s="89"/>
      <c r="G91" s="89"/>
      <c r="H91" s="89"/>
      <c r="I91" s="33">
        <f>I64+I72+I89</f>
        <v>0</v>
      </c>
    </row>
    <row r="92" spans="1:9" x14ac:dyDescent="0.2">
      <c r="A92" s="69"/>
      <c r="B92" s="2"/>
      <c r="C92" s="69"/>
      <c r="D92" s="69"/>
      <c r="E92" s="69"/>
      <c r="F92" s="69"/>
      <c r="G92" s="69"/>
      <c r="H92" s="69"/>
      <c r="I92" s="69"/>
    </row>
    <row r="93" spans="1:9" x14ac:dyDescent="0.2">
      <c r="A93" s="71"/>
      <c r="B93" s="2" t="s">
        <v>88</v>
      </c>
      <c r="C93" s="68" t="s">
        <v>89</v>
      </c>
      <c r="D93" s="71"/>
      <c r="E93" s="69"/>
      <c r="F93" s="69"/>
      <c r="G93" s="69"/>
      <c r="H93" s="69"/>
      <c r="I93" s="43">
        <f>+I91*0.3</f>
        <v>0</v>
      </c>
    </row>
    <row r="94" spans="1:9" x14ac:dyDescent="0.2">
      <c r="A94" s="71"/>
      <c r="B94" s="2"/>
      <c r="C94" s="68"/>
      <c r="D94" s="71"/>
      <c r="E94" s="69"/>
      <c r="F94" s="69"/>
      <c r="G94" s="69"/>
      <c r="H94" s="69"/>
      <c r="I94" s="43"/>
    </row>
    <row r="95" spans="1:9" x14ac:dyDescent="0.2">
      <c r="A95" s="71"/>
      <c r="B95" s="2" t="s">
        <v>90</v>
      </c>
      <c r="C95" s="90" t="s">
        <v>91</v>
      </c>
      <c r="D95" s="90"/>
      <c r="E95" s="90"/>
      <c r="F95" s="90"/>
      <c r="G95" s="69"/>
      <c r="H95" s="71"/>
      <c r="I95" s="48">
        <v>21267</v>
      </c>
    </row>
    <row r="96" spans="1:9" x14ac:dyDescent="0.2">
      <c r="A96" s="71"/>
      <c r="B96" s="2"/>
      <c r="C96" s="68"/>
      <c r="D96" s="71"/>
      <c r="E96" s="69"/>
      <c r="F96" s="69"/>
      <c r="G96" s="69"/>
      <c r="H96" s="69"/>
      <c r="I96" s="43"/>
    </row>
    <row r="97" spans="1:9" ht="30" customHeight="1" x14ac:dyDescent="0.2">
      <c r="A97" s="71"/>
      <c r="B97" s="2" t="s">
        <v>92</v>
      </c>
      <c r="C97" s="97" t="s">
        <v>93</v>
      </c>
      <c r="D97" s="97"/>
      <c r="E97" s="97"/>
      <c r="F97" s="97"/>
      <c r="G97" s="97"/>
      <c r="H97" s="71"/>
      <c r="I97" s="43">
        <f>SUM(I91, I93, I95)</f>
        <v>21267</v>
      </c>
    </row>
    <row r="98" spans="1:9" x14ac:dyDescent="0.2">
      <c r="A98" s="27"/>
      <c r="B98" s="2"/>
      <c r="C98" s="80"/>
      <c r="D98" s="80"/>
      <c r="E98" s="80"/>
      <c r="F98" s="80"/>
      <c r="G98" s="69"/>
      <c r="H98" s="71"/>
      <c r="I98" s="52"/>
    </row>
    <row r="99" spans="1:9" x14ac:dyDescent="0.2">
      <c r="A99" s="71"/>
      <c r="B99" s="2" t="s">
        <v>94</v>
      </c>
      <c r="C99" s="80" t="s">
        <v>95</v>
      </c>
      <c r="D99" s="80"/>
      <c r="E99" s="80"/>
      <c r="F99" s="80"/>
      <c r="G99" s="69"/>
      <c r="H99" s="71"/>
      <c r="I99" s="50">
        <f>I97*0.03</f>
        <v>638.01</v>
      </c>
    </row>
    <row r="100" spans="1:9" ht="13.5" thickBot="1" x14ac:dyDescent="0.25">
      <c r="A100" s="71"/>
      <c r="B100" s="2"/>
      <c r="C100" s="80"/>
      <c r="D100" s="80"/>
      <c r="E100" s="80"/>
      <c r="F100" s="80"/>
      <c r="G100" s="69"/>
      <c r="H100" s="71"/>
      <c r="I100" s="51"/>
    </row>
    <row r="101" spans="1:9" ht="13.5" thickBot="1" x14ac:dyDescent="0.25">
      <c r="A101" s="69"/>
      <c r="B101" s="2"/>
      <c r="C101" s="91" t="s">
        <v>96</v>
      </c>
      <c r="D101" s="91"/>
      <c r="E101" s="91"/>
      <c r="F101" s="91"/>
      <c r="G101" s="91"/>
      <c r="H101" s="91"/>
      <c r="I101" s="34">
        <f>+I97+I99</f>
        <v>21905.01</v>
      </c>
    </row>
    <row r="102" spans="1:9" x14ac:dyDescent="0.2">
      <c r="A102" s="69"/>
      <c r="B102" s="2"/>
      <c r="C102" s="69"/>
      <c r="D102" s="69"/>
      <c r="E102" s="68"/>
      <c r="F102" s="68"/>
      <c r="G102" s="68"/>
      <c r="H102" s="68"/>
      <c r="I102" s="35"/>
    </row>
    <row r="103" spans="1:9" x14ac:dyDescent="0.2">
      <c r="A103" s="69"/>
      <c r="B103" s="2"/>
      <c r="C103" s="69"/>
      <c r="D103" s="69"/>
      <c r="E103" s="69"/>
      <c r="F103" s="69"/>
      <c r="G103" s="69"/>
      <c r="H103" s="69"/>
      <c r="I103" s="69"/>
    </row>
    <row r="104" spans="1:9" x14ac:dyDescent="0.2">
      <c r="A104" s="69"/>
      <c r="B104" s="71"/>
      <c r="C104" s="71"/>
      <c r="D104" s="71"/>
      <c r="E104" s="71"/>
      <c r="F104" s="71"/>
      <c r="G104" s="71"/>
      <c r="H104" s="71"/>
      <c r="I104" s="71"/>
    </row>
    <row r="105" spans="1:9" x14ac:dyDescent="0.2">
      <c r="A105" s="69"/>
      <c r="B105" s="71"/>
      <c r="C105" s="71"/>
      <c r="D105" s="71"/>
      <c r="E105" s="71"/>
      <c r="F105" s="71"/>
      <c r="G105" s="71"/>
      <c r="H105" s="71"/>
      <c r="I105" s="71"/>
    </row>
    <row r="106" spans="1:9" x14ac:dyDescent="0.2">
      <c r="A106" s="69"/>
      <c r="B106" s="71"/>
      <c r="C106" s="71"/>
      <c r="D106" s="71"/>
      <c r="E106" s="71"/>
      <c r="F106" s="71"/>
      <c r="G106" s="71"/>
      <c r="H106" s="71"/>
      <c r="I106" s="71"/>
    </row>
    <row r="107" spans="1:9" x14ac:dyDescent="0.2">
      <c r="A107" s="69"/>
      <c r="B107" s="71"/>
      <c r="C107" s="71"/>
      <c r="D107" s="71"/>
      <c r="E107" s="71"/>
      <c r="F107" s="71"/>
      <c r="G107" s="71"/>
      <c r="H107" s="71"/>
      <c r="I107" s="71"/>
    </row>
    <row r="108" spans="1:9" x14ac:dyDescent="0.2">
      <c r="A108" s="69"/>
      <c r="B108" s="71"/>
      <c r="C108" s="71"/>
      <c r="D108" s="71"/>
      <c r="E108" s="71"/>
      <c r="F108" s="71"/>
      <c r="G108" s="71"/>
      <c r="H108" s="71"/>
      <c r="I108" s="71"/>
    </row>
    <row r="109" spans="1:9" x14ac:dyDescent="0.2">
      <c r="A109" s="69"/>
      <c r="B109" s="71"/>
      <c r="C109" s="71"/>
      <c r="D109" s="71"/>
      <c r="E109" s="71"/>
      <c r="F109" s="71"/>
      <c r="G109" s="71"/>
      <c r="H109" s="71"/>
      <c r="I109" s="71"/>
    </row>
    <row r="110" spans="1:9" x14ac:dyDescent="0.2">
      <c r="A110" s="69"/>
      <c r="B110" s="71"/>
      <c r="C110" s="71"/>
      <c r="D110" s="71"/>
      <c r="E110" s="71"/>
      <c r="F110" s="71"/>
      <c r="G110" s="71"/>
      <c r="H110" s="71"/>
      <c r="I110" s="71"/>
    </row>
    <row r="111" spans="1:9" x14ac:dyDescent="0.2">
      <c r="A111" s="69"/>
      <c r="B111" s="71"/>
      <c r="C111" s="71"/>
      <c r="D111" s="71"/>
      <c r="E111" s="71"/>
      <c r="F111" s="71"/>
      <c r="G111" s="71"/>
      <c r="H111" s="71"/>
      <c r="I111" s="71"/>
    </row>
    <row r="112" spans="1:9" x14ac:dyDescent="0.2">
      <c r="A112" s="69"/>
      <c r="B112" s="71"/>
      <c r="C112" s="71"/>
      <c r="D112" s="71"/>
      <c r="E112" s="71"/>
      <c r="F112" s="71"/>
      <c r="G112" s="71"/>
      <c r="H112" s="71"/>
      <c r="I112" s="71"/>
    </row>
    <row r="113" spans="1:1" x14ac:dyDescent="0.2">
      <c r="A113" s="69"/>
    </row>
    <row r="114" spans="1:1" x14ac:dyDescent="0.2">
      <c r="A114" s="69"/>
    </row>
  </sheetData>
  <mergeCells count="44">
    <mergeCell ref="C101:H101"/>
    <mergeCell ref="C56:H56"/>
    <mergeCell ref="D57:F57"/>
    <mergeCell ref="D58:F58"/>
    <mergeCell ref="D59:F59"/>
    <mergeCell ref="D60:F60"/>
    <mergeCell ref="C64:E64"/>
    <mergeCell ref="D82:F82"/>
    <mergeCell ref="D83:F83"/>
    <mergeCell ref="D84:F84"/>
    <mergeCell ref="C67:E67"/>
    <mergeCell ref="C68:E68"/>
    <mergeCell ref="C97:G97"/>
    <mergeCell ref="C95:F95"/>
    <mergeCell ref="C91:H91"/>
    <mergeCell ref="F67:H67"/>
    <mergeCell ref="D55:F55"/>
    <mergeCell ref="H11:I11"/>
    <mergeCell ref="H13:I13"/>
    <mergeCell ref="H24:I24"/>
    <mergeCell ref="E25:F25"/>
    <mergeCell ref="H22:I22"/>
    <mergeCell ref="H20:I20"/>
    <mergeCell ref="C26:F26"/>
    <mergeCell ref="B28:I28"/>
    <mergeCell ref="B29:I29"/>
    <mergeCell ref="B30:I30"/>
    <mergeCell ref="C52:H52"/>
    <mergeCell ref="H9:I9"/>
    <mergeCell ref="C1:H1"/>
    <mergeCell ref="D4:F4"/>
    <mergeCell ref="D5:F5"/>
    <mergeCell ref="H6:I6"/>
    <mergeCell ref="F7:I7"/>
    <mergeCell ref="H8:I8"/>
    <mergeCell ref="C72:H72"/>
    <mergeCell ref="D86:H86"/>
    <mergeCell ref="D87:H87"/>
    <mergeCell ref="F68:H68"/>
    <mergeCell ref="F69:H69"/>
    <mergeCell ref="F70:H70"/>
    <mergeCell ref="C69:E69"/>
    <mergeCell ref="C70:E70"/>
    <mergeCell ref="B75:I79"/>
  </mergeCells>
  <pageMargins left="0.7" right="0.28333333333333299" top="0.5" bottom="0.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CBD-852A-4FDA-84EE-30456638B0BB}">
  <dimension ref="A1:J116"/>
  <sheetViews>
    <sheetView view="pageLayout" topLeftCell="D78" zoomScale="110" zoomScaleNormal="100" zoomScalePageLayoutView="110" workbookViewId="0">
      <selection activeCell="D42" sqref="D42"/>
    </sheetView>
  </sheetViews>
  <sheetFormatPr defaultColWidth="8.85546875" defaultRowHeight="12.75" x14ac:dyDescent="0.2"/>
  <cols>
    <col min="1" max="1" width="2.140625" customWidth="1"/>
    <col min="2" max="2" width="4.140625" customWidth="1"/>
    <col min="3" max="3" width="8.7109375" customWidth="1"/>
    <col min="4" max="4" width="39.5703125" bestFit="1" customWidth="1"/>
    <col min="5" max="5" width="8" customWidth="1"/>
    <col min="6" max="6" width="12.140625" customWidth="1"/>
    <col min="7" max="7" width="2.28515625" customWidth="1"/>
    <col min="8" max="8" width="10.7109375" customWidth="1"/>
    <col min="9" max="9" width="15.140625" style="30" customWidth="1"/>
    <col min="10" max="10" width="2.28515625" customWidth="1"/>
  </cols>
  <sheetData>
    <row r="1" spans="1:9" x14ac:dyDescent="0.2">
      <c r="A1" s="71"/>
      <c r="B1" s="1"/>
      <c r="C1" s="86" t="s">
        <v>0</v>
      </c>
      <c r="D1" s="105"/>
      <c r="E1" s="105"/>
      <c r="F1" s="105"/>
      <c r="G1" s="105"/>
      <c r="H1" s="105"/>
    </row>
    <row r="2" spans="1:9" x14ac:dyDescent="0.2">
      <c r="A2" s="69"/>
      <c r="B2" s="2"/>
      <c r="C2" s="71"/>
      <c r="D2" s="71"/>
      <c r="E2" s="77" t="s">
        <v>1</v>
      </c>
      <c r="F2" s="71"/>
      <c r="G2" s="71"/>
      <c r="H2" s="71"/>
      <c r="I2" s="3"/>
    </row>
    <row r="3" spans="1:9" ht="12.95" customHeight="1" x14ac:dyDescent="0.2">
      <c r="A3" s="69"/>
      <c r="B3" s="2"/>
      <c r="C3" s="71"/>
      <c r="D3" s="82"/>
      <c r="E3" s="82"/>
      <c r="F3" s="82"/>
      <c r="G3" s="74"/>
      <c r="H3" s="69"/>
      <c r="I3" s="3"/>
    </row>
    <row r="4" spans="1:9" ht="13.9" customHeight="1" x14ac:dyDescent="0.2">
      <c r="A4" s="69"/>
      <c r="B4" s="2"/>
      <c r="C4" s="71"/>
      <c r="D4" s="87" t="s">
        <v>103</v>
      </c>
      <c r="E4" s="87"/>
      <c r="F4" s="87"/>
      <c r="G4" s="74"/>
      <c r="H4" s="6" t="s">
        <v>3</v>
      </c>
      <c r="I4" s="19">
        <v>45349</v>
      </c>
    </row>
    <row r="5" spans="1:9" x14ac:dyDescent="0.2">
      <c r="A5" s="69"/>
      <c r="B5" s="2"/>
      <c r="C5" s="71"/>
      <c r="D5" s="98" t="s">
        <v>4</v>
      </c>
      <c r="E5" s="98"/>
      <c r="F5" s="98"/>
      <c r="G5" s="74"/>
      <c r="H5" s="69"/>
      <c r="I5" s="3"/>
    </row>
    <row r="6" spans="1:9" x14ac:dyDescent="0.2">
      <c r="A6" s="69"/>
      <c r="B6" s="2"/>
      <c r="C6" s="71"/>
      <c r="D6" s="71"/>
      <c r="E6" s="71"/>
      <c r="F6" s="71"/>
      <c r="G6" s="71"/>
      <c r="H6" s="104"/>
      <c r="I6" s="104"/>
    </row>
    <row r="7" spans="1:9" x14ac:dyDescent="0.2">
      <c r="A7" s="69"/>
      <c r="B7" s="2"/>
      <c r="C7" s="71"/>
      <c r="D7" s="78"/>
      <c r="E7" s="75" t="s">
        <v>5</v>
      </c>
      <c r="F7" s="100" t="s">
        <v>98</v>
      </c>
      <c r="G7" s="101"/>
      <c r="H7" s="101"/>
      <c r="I7" s="101"/>
    </row>
    <row r="8" spans="1:9" x14ac:dyDescent="0.2">
      <c r="A8" s="69"/>
      <c r="B8" s="70" t="s">
        <v>7</v>
      </c>
      <c r="C8" s="71"/>
      <c r="D8" s="69"/>
      <c r="E8" s="69"/>
      <c r="F8" s="69"/>
      <c r="G8" s="69"/>
      <c r="H8" s="102"/>
      <c r="I8" s="103"/>
    </row>
    <row r="9" spans="1:9" x14ac:dyDescent="0.2">
      <c r="A9" s="69"/>
      <c r="B9" s="1" t="s">
        <v>8</v>
      </c>
      <c r="C9" s="69" t="s">
        <v>9</v>
      </c>
      <c r="D9" s="71"/>
      <c r="E9" s="71"/>
      <c r="F9" s="69"/>
      <c r="G9" s="69"/>
      <c r="H9" s="100" t="s">
        <v>104</v>
      </c>
      <c r="I9" s="100"/>
    </row>
    <row r="10" spans="1:9" x14ac:dyDescent="0.2">
      <c r="A10" s="69"/>
      <c r="B10" s="1"/>
      <c r="C10" s="69"/>
      <c r="D10" s="71"/>
      <c r="E10" s="71"/>
      <c r="F10" s="69"/>
      <c r="G10" s="69"/>
      <c r="H10" s="22"/>
      <c r="I10" s="53"/>
    </row>
    <row r="11" spans="1:9" x14ac:dyDescent="0.2">
      <c r="A11" s="69"/>
      <c r="B11" s="1" t="s">
        <v>11</v>
      </c>
      <c r="C11" s="69" t="s">
        <v>12</v>
      </c>
      <c r="D11" s="71"/>
      <c r="E11" s="71"/>
      <c r="F11" s="69"/>
      <c r="G11" s="69"/>
      <c r="H11" s="100" t="s">
        <v>13</v>
      </c>
      <c r="I11" s="100"/>
    </row>
    <row r="12" spans="1:9" x14ac:dyDescent="0.2">
      <c r="A12" s="69"/>
      <c r="B12" s="1"/>
      <c r="C12" s="69"/>
      <c r="D12" s="71"/>
      <c r="E12" s="71"/>
      <c r="F12" s="69"/>
      <c r="G12" s="69"/>
      <c r="H12" s="29"/>
      <c r="I12" s="14"/>
    </row>
    <row r="13" spans="1:9" x14ac:dyDescent="0.2">
      <c r="A13" s="69"/>
      <c r="B13" s="1" t="s">
        <v>14</v>
      </c>
      <c r="C13" s="69" t="s">
        <v>15</v>
      </c>
      <c r="D13" s="71"/>
      <c r="E13" s="71"/>
      <c r="F13" s="69"/>
      <c r="G13" s="69"/>
      <c r="H13" s="100">
        <v>3</v>
      </c>
      <c r="I13" s="100"/>
    </row>
    <row r="14" spans="1:9" x14ac:dyDescent="0.2">
      <c r="A14" s="69"/>
      <c r="B14" s="1"/>
      <c r="C14" s="69"/>
      <c r="D14" s="71"/>
      <c r="E14" s="71"/>
      <c r="F14" s="69"/>
      <c r="G14" s="69"/>
      <c r="H14" s="29"/>
      <c r="I14" s="14"/>
    </row>
    <row r="15" spans="1:9" x14ac:dyDescent="0.2">
      <c r="A15" s="69"/>
      <c r="B15" s="1" t="s">
        <v>16</v>
      </c>
      <c r="C15" s="69" t="s">
        <v>17</v>
      </c>
      <c r="D15" s="71"/>
      <c r="E15" s="71"/>
      <c r="F15" s="69"/>
      <c r="G15" s="69"/>
      <c r="H15" s="72">
        <v>1</v>
      </c>
      <c r="I15" s="72">
        <v>1</v>
      </c>
    </row>
    <row r="16" spans="1:9" x14ac:dyDescent="0.2">
      <c r="A16" s="69"/>
      <c r="B16" s="1"/>
      <c r="C16" s="69"/>
      <c r="D16" s="71"/>
      <c r="E16" s="71"/>
      <c r="F16" s="69"/>
      <c r="G16" s="69"/>
      <c r="H16" s="29" t="s">
        <v>18</v>
      </c>
      <c r="I16" s="14" t="s">
        <v>19</v>
      </c>
    </row>
    <row r="17" spans="1:9" x14ac:dyDescent="0.2">
      <c r="A17" s="69"/>
      <c r="B17" s="1" t="s">
        <v>20</v>
      </c>
      <c r="C17" s="69" t="s">
        <v>21</v>
      </c>
      <c r="D17" s="71"/>
      <c r="E17" s="71"/>
      <c r="F17" s="69"/>
      <c r="G17" s="69"/>
      <c r="H17" s="72">
        <v>1</v>
      </c>
      <c r="I17" s="13"/>
    </row>
    <row r="18" spans="1:9" x14ac:dyDescent="0.2">
      <c r="A18" s="69"/>
      <c r="B18" s="1"/>
      <c r="C18" s="69"/>
      <c r="D18" s="71"/>
      <c r="E18" s="71"/>
      <c r="F18" s="69"/>
      <c r="G18" s="69"/>
      <c r="H18" s="29" t="s">
        <v>18</v>
      </c>
      <c r="I18" s="14" t="s">
        <v>19</v>
      </c>
    </row>
    <row r="19" spans="1:9" x14ac:dyDescent="0.2">
      <c r="A19" s="69"/>
      <c r="B19" s="1"/>
      <c r="C19" s="69"/>
      <c r="D19" s="71"/>
      <c r="E19" s="71"/>
      <c r="F19" s="69"/>
      <c r="G19" s="69"/>
      <c r="H19" s="29"/>
      <c r="I19" s="14"/>
    </row>
    <row r="20" spans="1:9" x14ac:dyDescent="0.2">
      <c r="A20" s="69"/>
      <c r="B20" s="1" t="s">
        <v>22</v>
      </c>
      <c r="C20" s="69" t="s">
        <v>23</v>
      </c>
      <c r="D20" s="71"/>
      <c r="E20" s="71"/>
      <c r="F20" s="69"/>
      <c r="G20" s="69"/>
      <c r="H20" s="100" t="s">
        <v>24</v>
      </c>
      <c r="I20" s="100"/>
    </row>
    <row r="21" spans="1:9" x14ac:dyDescent="0.2">
      <c r="A21" s="69"/>
      <c r="B21" s="1"/>
      <c r="C21" s="69"/>
      <c r="D21" s="71"/>
      <c r="E21" s="71"/>
      <c r="F21" s="69"/>
      <c r="G21" s="69"/>
      <c r="H21" s="29"/>
      <c r="I21" s="14"/>
    </row>
    <row r="22" spans="1:9" x14ac:dyDescent="0.2">
      <c r="A22" s="69"/>
      <c r="B22" s="1" t="s">
        <v>25</v>
      </c>
      <c r="C22" s="69" t="s">
        <v>26</v>
      </c>
      <c r="D22" s="71"/>
      <c r="E22" s="71"/>
      <c r="F22" s="69"/>
      <c r="G22" s="69"/>
      <c r="H22" s="100" t="s">
        <v>104</v>
      </c>
      <c r="I22" s="100"/>
    </row>
    <row r="23" spans="1:9" x14ac:dyDescent="0.2">
      <c r="A23" s="69"/>
      <c r="B23" s="1"/>
      <c r="C23" s="69"/>
      <c r="D23" s="71"/>
      <c r="E23" s="71"/>
      <c r="F23" s="69"/>
      <c r="G23" s="69"/>
      <c r="H23" s="29"/>
      <c r="I23" s="14"/>
    </row>
    <row r="24" spans="1:9" x14ac:dyDescent="0.2">
      <c r="A24" s="69"/>
      <c r="B24" s="1" t="s">
        <v>28</v>
      </c>
      <c r="C24" s="69" t="s">
        <v>29</v>
      </c>
      <c r="D24" s="71"/>
      <c r="E24" s="71"/>
      <c r="F24" s="6"/>
      <c r="G24" s="69"/>
      <c r="H24" s="106"/>
      <c r="I24" s="106"/>
    </row>
    <row r="25" spans="1:9" ht="13.5" thickBot="1" x14ac:dyDescent="0.25">
      <c r="A25" s="69"/>
      <c r="B25" s="1"/>
      <c r="C25" s="6"/>
      <c r="D25" s="6"/>
      <c r="E25" s="104"/>
      <c r="F25" s="104"/>
      <c r="G25" s="69"/>
      <c r="H25" s="29"/>
      <c r="I25" s="14"/>
    </row>
    <row r="26" spans="1:9" ht="13.5" thickBot="1" x14ac:dyDescent="0.25">
      <c r="A26" s="69"/>
      <c r="B26" s="1"/>
      <c r="C26" s="91" t="s">
        <v>30</v>
      </c>
      <c r="D26" s="108"/>
      <c r="E26" s="108"/>
      <c r="F26" s="108"/>
      <c r="G26" s="68"/>
      <c r="H26" s="20">
        <f>+I101</f>
        <v>21905.01</v>
      </c>
      <c r="I26" s="14"/>
    </row>
    <row r="27" spans="1:9" x14ac:dyDescent="0.2">
      <c r="A27" s="69"/>
      <c r="B27" s="1"/>
      <c r="C27" s="69"/>
      <c r="D27" s="71"/>
      <c r="E27" s="71"/>
      <c r="F27" s="69"/>
      <c r="G27" s="69"/>
      <c r="H27" s="29"/>
      <c r="I27" s="14"/>
    </row>
    <row r="28" spans="1:9" x14ac:dyDescent="0.2">
      <c r="A28" s="69"/>
      <c r="B28" s="109" t="s">
        <v>31</v>
      </c>
      <c r="C28" s="110"/>
      <c r="D28" s="110"/>
      <c r="E28" s="110"/>
      <c r="F28" s="110"/>
      <c r="G28" s="110"/>
      <c r="H28" s="110"/>
      <c r="I28" s="110"/>
    </row>
    <row r="29" spans="1:9" x14ac:dyDescent="0.2">
      <c r="A29" s="69"/>
      <c r="B29" s="111" t="s">
        <v>32</v>
      </c>
      <c r="C29" s="110"/>
      <c r="D29" s="110"/>
      <c r="E29" s="110"/>
      <c r="F29" s="110"/>
      <c r="G29" s="110"/>
      <c r="H29" s="110"/>
      <c r="I29" s="110"/>
    </row>
    <row r="30" spans="1:9" x14ac:dyDescent="0.2">
      <c r="A30" s="69"/>
      <c r="B30" s="111" t="s">
        <v>33</v>
      </c>
      <c r="C30" s="110"/>
      <c r="D30" s="110"/>
      <c r="E30" s="110"/>
      <c r="F30" s="110"/>
      <c r="G30" s="110"/>
      <c r="H30" s="110"/>
      <c r="I30" s="110"/>
    </row>
    <row r="31" spans="1:9" x14ac:dyDescent="0.2">
      <c r="A31" s="69"/>
      <c r="B31" s="2"/>
      <c r="C31" s="71"/>
      <c r="D31" s="69"/>
      <c r="E31" s="69"/>
      <c r="F31" s="69"/>
      <c r="G31" s="69"/>
      <c r="H31" s="69"/>
      <c r="I31" s="3"/>
    </row>
    <row r="32" spans="1:9" x14ac:dyDescent="0.2">
      <c r="A32" s="69"/>
      <c r="B32" s="2" t="s">
        <v>34</v>
      </c>
      <c r="C32" s="72">
        <f>H24</f>
        <v>0</v>
      </c>
      <c r="D32" s="69" t="s">
        <v>35</v>
      </c>
      <c r="E32" s="69"/>
      <c r="F32" s="69"/>
      <c r="G32" s="69"/>
      <c r="H32" s="69"/>
      <c r="I32" s="3"/>
    </row>
    <row r="33" spans="1:9" x14ac:dyDescent="0.2">
      <c r="A33" s="69"/>
      <c r="B33" s="2"/>
      <c r="C33" s="29"/>
      <c r="D33" s="69"/>
      <c r="E33" s="24"/>
      <c r="F33" s="69"/>
      <c r="G33" s="69"/>
      <c r="H33" s="69"/>
      <c r="I33" s="3"/>
    </row>
    <row r="34" spans="1:9" x14ac:dyDescent="0.2">
      <c r="A34" s="69"/>
      <c r="B34" s="2" t="s">
        <v>36</v>
      </c>
      <c r="C34" s="72"/>
      <c r="D34" s="69" t="s">
        <v>37</v>
      </c>
      <c r="E34" s="39">
        <v>87</v>
      </c>
      <c r="F34" s="69" t="s">
        <v>38</v>
      </c>
      <c r="G34" s="69"/>
      <c r="H34" s="16">
        <f>+C34*E34</f>
        <v>0</v>
      </c>
      <c r="I34" s="3"/>
    </row>
    <row r="35" spans="1:9" x14ac:dyDescent="0.2">
      <c r="A35" s="69"/>
      <c r="B35" s="2"/>
      <c r="C35" s="29"/>
      <c r="D35" s="69"/>
      <c r="E35" s="23"/>
      <c r="F35" s="69"/>
      <c r="G35" s="69"/>
      <c r="H35" s="11"/>
      <c r="I35" s="3"/>
    </row>
    <row r="36" spans="1:9" x14ac:dyDescent="0.2">
      <c r="A36" s="69"/>
      <c r="B36" s="2" t="s">
        <v>39</v>
      </c>
      <c r="C36" s="17">
        <f>C32-C34</f>
        <v>0</v>
      </c>
      <c r="D36" s="69" t="s">
        <v>40</v>
      </c>
      <c r="E36" s="25">
        <f>0.5*E34</f>
        <v>43.5</v>
      </c>
      <c r="F36" s="69" t="s">
        <v>38</v>
      </c>
      <c r="G36" s="69"/>
      <c r="H36" s="16">
        <f>+C36*E36</f>
        <v>0</v>
      </c>
      <c r="I36" s="3"/>
    </row>
    <row r="37" spans="1:9" x14ac:dyDescent="0.2">
      <c r="A37" s="69"/>
      <c r="B37" s="2"/>
      <c r="C37" s="71"/>
      <c r="D37" s="69"/>
      <c r="E37" s="69"/>
      <c r="F37" s="69"/>
      <c r="G37" s="69"/>
      <c r="H37" s="3"/>
      <c r="I37" s="3"/>
    </row>
    <row r="38" spans="1:9" ht="13.5" x14ac:dyDescent="0.25">
      <c r="A38" s="69"/>
      <c r="B38" s="2" t="s">
        <v>41</v>
      </c>
      <c r="C38" s="71"/>
      <c r="D38" s="69"/>
      <c r="E38" s="68" t="s">
        <v>42</v>
      </c>
      <c r="F38" s="71"/>
      <c r="G38" s="69"/>
      <c r="H38" s="3"/>
      <c r="I38" s="10">
        <f>+H34+H36</f>
        <v>0</v>
      </c>
    </row>
    <row r="39" spans="1:9" x14ac:dyDescent="0.2">
      <c r="A39" s="69"/>
      <c r="B39" s="2"/>
      <c r="C39" s="71"/>
      <c r="D39" s="69"/>
      <c r="E39" s="69"/>
      <c r="F39" s="69"/>
      <c r="G39" s="69"/>
      <c r="H39" s="69"/>
      <c r="I39" s="3"/>
    </row>
    <row r="40" spans="1:9" x14ac:dyDescent="0.2">
      <c r="A40" s="69"/>
      <c r="B40" s="2" t="s">
        <v>43</v>
      </c>
      <c r="C40" s="5" t="s">
        <v>44</v>
      </c>
      <c r="D40" s="71"/>
      <c r="E40" s="69"/>
      <c r="F40" s="18" t="s">
        <v>45</v>
      </c>
      <c r="G40" s="18"/>
      <c r="H40" s="18" t="s">
        <v>46</v>
      </c>
      <c r="I40" s="3"/>
    </row>
    <row r="41" spans="1:9" x14ac:dyDescent="0.2">
      <c r="A41" s="69"/>
      <c r="B41" s="40" t="s">
        <v>47</v>
      </c>
      <c r="C41" s="37" t="s">
        <v>48</v>
      </c>
      <c r="D41" s="41"/>
      <c r="E41" s="37"/>
      <c r="F41" s="38"/>
      <c r="G41" s="14"/>
      <c r="H41" s="13"/>
      <c r="I41" s="14"/>
    </row>
    <row r="42" spans="1:9" x14ac:dyDescent="0.2">
      <c r="A42" s="69"/>
      <c r="B42" s="40" t="s">
        <v>49</v>
      </c>
      <c r="C42" s="37" t="s">
        <v>50</v>
      </c>
      <c r="D42" s="41"/>
      <c r="E42" s="37"/>
      <c r="F42" s="38"/>
      <c r="G42" s="14"/>
      <c r="H42" s="13"/>
      <c r="I42" s="14"/>
    </row>
    <row r="43" spans="1:9" x14ac:dyDescent="0.2">
      <c r="A43" s="69"/>
      <c r="B43" s="40" t="s">
        <v>51</v>
      </c>
      <c r="C43" s="37" t="s">
        <v>54</v>
      </c>
      <c r="D43" s="41"/>
      <c r="E43" s="61"/>
      <c r="F43" s="38"/>
      <c r="G43" s="23"/>
      <c r="H43" s="59"/>
      <c r="I43" s="14"/>
    </row>
    <row r="44" spans="1:9" x14ac:dyDescent="0.2">
      <c r="A44" s="69"/>
      <c r="B44" s="40" t="s">
        <v>53</v>
      </c>
      <c r="C44" s="37" t="s">
        <v>52</v>
      </c>
      <c r="D44" s="41"/>
      <c r="E44" s="61"/>
      <c r="F44" s="38"/>
      <c r="G44" s="23"/>
      <c r="H44" s="59"/>
      <c r="I44" s="14"/>
    </row>
    <row r="45" spans="1:9" x14ac:dyDescent="0.2">
      <c r="A45" s="69"/>
      <c r="B45" s="40" t="s">
        <v>55</v>
      </c>
      <c r="C45" s="85" t="s">
        <v>105</v>
      </c>
      <c r="D45" s="41"/>
      <c r="E45" s="62"/>
      <c r="F45" s="38"/>
      <c r="G45" s="23"/>
      <c r="H45" s="59"/>
      <c r="I45" s="14"/>
    </row>
    <row r="46" spans="1:9" x14ac:dyDescent="0.2">
      <c r="A46" s="69"/>
      <c r="B46" s="40" t="s">
        <v>57</v>
      </c>
      <c r="C46" s="37" t="s">
        <v>106</v>
      </c>
      <c r="D46" s="41"/>
      <c r="E46" s="62"/>
      <c r="F46" s="38"/>
      <c r="G46" s="23"/>
      <c r="H46" s="59"/>
      <c r="I46" s="14"/>
    </row>
    <row r="47" spans="1:9" x14ac:dyDescent="0.2">
      <c r="A47" s="69"/>
      <c r="B47" s="40" t="s">
        <v>59</v>
      </c>
      <c r="C47" s="37"/>
      <c r="D47" s="42"/>
      <c r="E47" s="63"/>
      <c r="F47" s="38"/>
      <c r="G47" s="64"/>
      <c r="H47" s="66"/>
      <c r="I47" s="11"/>
    </row>
    <row r="48" spans="1:9" x14ac:dyDescent="0.2">
      <c r="A48" s="69"/>
      <c r="B48" s="2"/>
      <c r="C48" s="69"/>
      <c r="D48" s="69"/>
      <c r="E48" s="65" t="s">
        <v>60</v>
      </c>
      <c r="F48" s="58">
        <f>SUM(F41:F47)</f>
        <v>0</v>
      </c>
      <c r="G48" s="23"/>
      <c r="H48" s="58">
        <f>SUM(H41:H47)</f>
        <v>0</v>
      </c>
      <c r="I48" s="14"/>
    </row>
    <row r="49" spans="1:9" x14ac:dyDescent="0.2">
      <c r="A49" s="69"/>
      <c r="B49" s="2"/>
      <c r="C49" s="69"/>
      <c r="D49" s="69"/>
      <c r="E49" s="69"/>
      <c r="F49" s="7"/>
      <c r="G49" s="7"/>
      <c r="H49" s="7"/>
      <c r="I49" s="14"/>
    </row>
    <row r="50" spans="1:9" x14ac:dyDescent="0.2">
      <c r="A50" s="69"/>
      <c r="B50" s="2" t="s">
        <v>61</v>
      </c>
      <c r="C50" s="69"/>
      <c r="D50" s="69"/>
      <c r="E50" s="80" t="s">
        <v>62</v>
      </c>
      <c r="F50" s="7"/>
      <c r="G50" s="7"/>
      <c r="H50" s="8"/>
      <c r="I50" s="10">
        <f>+F48-H48</f>
        <v>0</v>
      </c>
    </row>
    <row r="51" spans="1:9" x14ac:dyDescent="0.2">
      <c r="A51" s="69"/>
      <c r="B51" s="2"/>
      <c r="C51" s="69"/>
      <c r="D51" s="69"/>
      <c r="E51" s="69"/>
      <c r="F51" s="69"/>
      <c r="G51" s="69"/>
      <c r="H51" s="69"/>
      <c r="I51" s="11"/>
    </row>
    <row r="52" spans="1:9" x14ac:dyDescent="0.2">
      <c r="A52" s="69"/>
      <c r="B52" s="2" t="s">
        <v>63</v>
      </c>
      <c r="C52" s="91" t="s">
        <v>64</v>
      </c>
      <c r="D52" s="99"/>
      <c r="E52" s="99"/>
      <c r="F52" s="99"/>
      <c r="G52" s="99"/>
      <c r="H52" s="99"/>
      <c r="I52" s="28">
        <f>I38+I50</f>
        <v>0</v>
      </c>
    </row>
    <row r="53" spans="1:9" x14ac:dyDescent="0.2">
      <c r="A53" s="69"/>
      <c r="B53" s="2"/>
      <c r="C53" s="75"/>
      <c r="D53" s="76"/>
      <c r="E53" s="76"/>
      <c r="F53" s="76"/>
      <c r="G53" s="76"/>
      <c r="H53" s="76"/>
      <c r="I53" s="36"/>
    </row>
    <row r="54" spans="1:9" x14ac:dyDescent="0.2">
      <c r="A54" s="69"/>
      <c r="B54" s="2"/>
      <c r="C54" s="75"/>
      <c r="D54" s="76"/>
      <c r="E54" s="76"/>
      <c r="F54" s="76"/>
      <c r="G54" s="76"/>
      <c r="H54" s="76"/>
      <c r="I54" s="36"/>
    </row>
    <row r="55" spans="1:9" x14ac:dyDescent="0.2">
      <c r="A55" s="69"/>
      <c r="B55" s="2"/>
      <c r="C55" s="75"/>
      <c r="D55" s="76"/>
      <c r="E55" s="76"/>
      <c r="F55" s="76"/>
      <c r="G55" s="76"/>
      <c r="H55" s="76"/>
      <c r="I55" s="36"/>
    </row>
    <row r="56" spans="1:9" x14ac:dyDescent="0.2">
      <c r="A56" s="69"/>
      <c r="B56" s="2"/>
      <c r="C56" s="86" t="s">
        <v>65</v>
      </c>
      <c r="D56" s="86"/>
      <c r="E56" s="86"/>
      <c r="F56" s="86"/>
      <c r="G56" s="86"/>
      <c r="H56" s="86"/>
      <c r="I56" s="11"/>
    </row>
    <row r="57" spans="1:9" x14ac:dyDescent="0.2">
      <c r="A57" s="69"/>
      <c r="B57" s="2"/>
      <c r="C57" s="71"/>
      <c r="D57" s="107"/>
      <c r="E57" s="107"/>
      <c r="F57" s="107"/>
      <c r="G57" s="74"/>
      <c r="H57" s="69"/>
      <c r="I57" s="11"/>
    </row>
    <row r="58" spans="1:9" x14ac:dyDescent="0.2">
      <c r="A58" s="69"/>
      <c r="B58" s="2"/>
      <c r="C58" s="71"/>
      <c r="D58" s="86" t="s">
        <v>66</v>
      </c>
      <c r="E58" s="86"/>
      <c r="F58" s="86"/>
      <c r="G58" s="74"/>
      <c r="H58" s="69"/>
      <c r="I58" s="11"/>
    </row>
    <row r="59" spans="1:9" ht="13.9" customHeight="1" x14ac:dyDescent="0.2">
      <c r="A59" s="69"/>
      <c r="B59" s="2"/>
      <c r="C59" s="71"/>
      <c r="D59" s="87" t="str">
        <f>+D4</f>
        <v xml:space="preserve">Duplex Example </v>
      </c>
      <c r="E59" s="88"/>
      <c r="F59" s="88"/>
      <c r="G59" s="74"/>
      <c r="H59" s="69"/>
      <c r="I59" s="11"/>
    </row>
    <row r="60" spans="1:9" x14ac:dyDescent="0.2">
      <c r="A60" s="69"/>
      <c r="B60" s="2"/>
      <c r="C60" s="71"/>
      <c r="D60" s="98" t="s">
        <v>4</v>
      </c>
      <c r="E60" s="98"/>
      <c r="F60" s="98"/>
      <c r="G60" s="74"/>
      <c r="H60" s="69"/>
      <c r="I60" s="11"/>
    </row>
    <row r="61" spans="1:9" x14ac:dyDescent="0.2">
      <c r="A61" s="69"/>
      <c r="B61" s="2"/>
      <c r="C61" s="69"/>
      <c r="D61" s="68"/>
      <c r="E61" s="69"/>
      <c r="F61" s="69"/>
      <c r="G61" s="69"/>
      <c r="H61" s="69"/>
      <c r="I61" s="11"/>
    </row>
    <row r="62" spans="1:9" x14ac:dyDescent="0.2">
      <c r="A62" s="69"/>
      <c r="B62" s="70" t="s">
        <v>67</v>
      </c>
      <c r="C62" s="69"/>
      <c r="D62" s="69"/>
      <c r="E62" s="69"/>
      <c r="F62" s="69"/>
      <c r="G62" s="69"/>
      <c r="H62" s="69"/>
      <c r="I62" s="11"/>
    </row>
    <row r="63" spans="1:9" x14ac:dyDescent="0.2">
      <c r="A63" s="69"/>
      <c r="B63" s="2"/>
      <c r="C63" s="69"/>
      <c r="D63" s="69"/>
      <c r="E63" s="69"/>
      <c r="F63" s="69"/>
      <c r="G63" s="69"/>
      <c r="H63" s="69"/>
      <c r="I63" s="11"/>
    </row>
    <row r="64" spans="1:9" x14ac:dyDescent="0.2">
      <c r="A64" s="69"/>
      <c r="B64" s="2" t="s">
        <v>68</v>
      </c>
      <c r="C64" s="95" t="s">
        <v>69</v>
      </c>
      <c r="D64" s="95"/>
      <c r="E64" s="95"/>
      <c r="F64" s="69"/>
      <c r="G64" s="69"/>
      <c r="H64" s="69"/>
      <c r="I64" s="28">
        <f>I52</f>
        <v>0</v>
      </c>
    </row>
    <row r="65" spans="1:10" x14ac:dyDescent="0.2">
      <c r="A65" s="69"/>
      <c r="B65" s="2"/>
      <c r="C65" s="69"/>
      <c r="D65" s="69"/>
      <c r="E65" s="69"/>
      <c r="F65" s="69"/>
      <c r="G65" s="69"/>
      <c r="H65" s="69"/>
      <c r="I65" s="3"/>
      <c r="J65" s="71"/>
    </row>
    <row r="66" spans="1:10" x14ac:dyDescent="0.2">
      <c r="A66" s="69"/>
      <c r="B66" s="2" t="s">
        <v>70</v>
      </c>
      <c r="C66" s="69" t="s">
        <v>71</v>
      </c>
      <c r="D66" s="69"/>
      <c r="E66" s="69"/>
      <c r="F66" s="69"/>
      <c r="G66" s="69"/>
      <c r="H66" s="69"/>
      <c r="I66" s="3"/>
      <c r="J66" s="71"/>
    </row>
    <row r="67" spans="1:10" x14ac:dyDescent="0.2">
      <c r="A67" s="69"/>
      <c r="B67" s="9" t="s">
        <v>47</v>
      </c>
      <c r="C67" s="92"/>
      <c r="D67" s="92"/>
      <c r="E67" s="92"/>
      <c r="F67" s="92"/>
      <c r="G67" s="92"/>
      <c r="H67" s="92"/>
      <c r="I67" s="3"/>
      <c r="J67" s="71"/>
    </row>
    <row r="68" spans="1:10" x14ac:dyDescent="0.2">
      <c r="A68" s="69"/>
      <c r="B68" s="9" t="s">
        <v>49</v>
      </c>
      <c r="C68" s="92"/>
      <c r="D68" s="92"/>
      <c r="E68" s="92"/>
      <c r="F68" s="92"/>
      <c r="G68" s="92"/>
      <c r="H68" s="92"/>
      <c r="I68" s="3"/>
      <c r="J68" s="71"/>
    </row>
    <row r="69" spans="1:10" x14ac:dyDescent="0.2">
      <c r="A69" s="69"/>
      <c r="B69" s="9" t="s">
        <v>51</v>
      </c>
      <c r="C69" s="92"/>
      <c r="D69" s="92"/>
      <c r="E69" s="92"/>
      <c r="F69" s="92"/>
      <c r="G69" s="92"/>
      <c r="H69" s="92"/>
      <c r="I69" s="3"/>
      <c r="J69" s="71"/>
    </row>
    <row r="70" spans="1:10" x14ac:dyDescent="0.2">
      <c r="A70" s="69"/>
      <c r="B70" s="9" t="s">
        <v>53</v>
      </c>
      <c r="C70" s="92"/>
      <c r="D70" s="92"/>
      <c r="E70" s="92"/>
      <c r="F70" s="92"/>
      <c r="G70" s="92"/>
      <c r="H70" s="92"/>
      <c r="I70" s="3"/>
      <c r="J70" s="71"/>
    </row>
    <row r="71" spans="1:10" x14ac:dyDescent="0.2">
      <c r="A71" s="69"/>
      <c r="B71" s="2"/>
      <c r="C71" s="69"/>
      <c r="D71" s="69"/>
      <c r="E71" s="69"/>
      <c r="F71" s="69"/>
      <c r="G71" s="69"/>
      <c r="H71" s="69"/>
      <c r="J71" s="71"/>
    </row>
    <row r="72" spans="1:10" x14ac:dyDescent="0.2">
      <c r="A72" s="69"/>
      <c r="B72" s="2" t="s">
        <v>72</v>
      </c>
      <c r="C72" s="91" t="s">
        <v>73</v>
      </c>
      <c r="D72" s="99"/>
      <c r="E72" s="99"/>
      <c r="F72" s="99"/>
      <c r="G72" s="99"/>
      <c r="H72" s="99"/>
      <c r="I72" s="28">
        <f>SUM(H67:H70)</f>
        <v>0</v>
      </c>
      <c r="J72" s="71"/>
    </row>
    <row r="73" spans="1:10" x14ac:dyDescent="0.2">
      <c r="A73" s="69"/>
      <c r="B73" s="2"/>
      <c r="C73" s="69"/>
      <c r="D73" s="69"/>
      <c r="E73" s="69"/>
      <c r="F73" s="69"/>
      <c r="G73" s="69"/>
      <c r="H73" s="69"/>
      <c r="I73" s="3"/>
      <c r="J73" s="71"/>
    </row>
    <row r="74" spans="1:10" x14ac:dyDescent="0.2">
      <c r="A74" s="69"/>
      <c r="B74" s="2" t="s">
        <v>74</v>
      </c>
      <c r="C74" s="5" t="s">
        <v>75</v>
      </c>
      <c r="D74" s="69"/>
      <c r="E74" s="69"/>
      <c r="F74" s="69"/>
      <c r="G74" s="69"/>
      <c r="H74" s="69"/>
      <c r="I74" s="3"/>
      <c r="J74" s="71"/>
    </row>
    <row r="75" spans="1:10" ht="13.15" customHeight="1" x14ac:dyDescent="0.2">
      <c r="A75" s="69"/>
      <c r="B75" s="94" t="s">
        <v>76</v>
      </c>
      <c r="C75" s="94"/>
      <c r="D75" s="94"/>
      <c r="E75" s="94"/>
      <c r="F75" s="94"/>
      <c r="G75" s="94"/>
      <c r="H75" s="94"/>
      <c r="I75" s="94"/>
      <c r="J75" s="81"/>
    </row>
    <row r="76" spans="1:10" x14ac:dyDescent="0.2">
      <c r="A76" s="69"/>
      <c r="B76" s="94"/>
      <c r="C76" s="94"/>
      <c r="D76" s="94"/>
      <c r="E76" s="94"/>
      <c r="F76" s="94"/>
      <c r="G76" s="94"/>
      <c r="H76" s="94"/>
      <c r="I76" s="94"/>
      <c r="J76" s="81"/>
    </row>
    <row r="77" spans="1:10" x14ac:dyDescent="0.2">
      <c r="A77" s="69"/>
      <c r="B77" s="94"/>
      <c r="C77" s="94"/>
      <c r="D77" s="94"/>
      <c r="E77" s="94"/>
      <c r="F77" s="94"/>
      <c r="G77" s="94"/>
      <c r="H77" s="94"/>
      <c r="I77" s="94"/>
      <c r="J77" s="81"/>
    </row>
    <row r="78" spans="1:10" x14ac:dyDescent="0.2">
      <c r="A78" s="69"/>
      <c r="B78" s="94"/>
      <c r="C78" s="94"/>
      <c r="D78" s="94"/>
      <c r="E78" s="94"/>
      <c r="F78" s="94"/>
      <c r="G78" s="94"/>
      <c r="H78" s="94"/>
      <c r="I78" s="94"/>
      <c r="J78" s="81"/>
    </row>
    <row r="79" spans="1:10" x14ac:dyDescent="0.2">
      <c r="A79" s="69"/>
      <c r="B79" s="94"/>
      <c r="C79" s="94"/>
      <c r="D79" s="94"/>
      <c r="E79" s="94"/>
      <c r="F79" s="94"/>
      <c r="G79" s="94"/>
      <c r="H79" s="94"/>
      <c r="I79" s="94"/>
      <c r="J79" s="81"/>
    </row>
    <row r="80" spans="1:10" ht="13.15" customHeight="1" x14ac:dyDescent="0.2">
      <c r="A80" s="69"/>
      <c r="B80" s="2"/>
      <c r="C80" s="69"/>
      <c r="D80" s="69"/>
      <c r="E80" s="69"/>
      <c r="F80" s="69"/>
      <c r="G80" s="69"/>
      <c r="H80" s="69"/>
      <c r="I80" s="3"/>
      <c r="J80" s="71"/>
    </row>
    <row r="81" spans="1:9" x14ac:dyDescent="0.2">
      <c r="A81" s="69"/>
      <c r="B81" s="2"/>
      <c r="C81" s="15" t="s">
        <v>77</v>
      </c>
      <c r="D81" s="26" t="s">
        <v>78</v>
      </c>
      <c r="E81" s="26"/>
      <c r="F81" s="26"/>
      <c r="G81" s="26"/>
      <c r="H81" s="26"/>
      <c r="I81" s="54" t="s">
        <v>79</v>
      </c>
    </row>
    <row r="82" spans="1:9" x14ac:dyDescent="0.2">
      <c r="A82" s="69"/>
      <c r="B82" s="2"/>
      <c r="C82" s="6" t="s">
        <v>47</v>
      </c>
      <c r="D82" s="93" t="s">
        <v>80</v>
      </c>
      <c r="E82" s="93"/>
      <c r="F82" s="93"/>
      <c r="G82" s="69"/>
      <c r="H82" s="69"/>
      <c r="I82" s="10"/>
    </row>
    <row r="83" spans="1:9" x14ac:dyDescent="0.2">
      <c r="A83" s="69"/>
      <c r="B83" s="2"/>
      <c r="C83" s="6" t="s">
        <v>49</v>
      </c>
      <c r="D83" s="93"/>
      <c r="E83" s="93"/>
      <c r="F83" s="93"/>
      <c r="G83" s="69"/>
      <c r="H83" s="69"/>
      <c r="I83" s="13"/>
    </row>
    <row r="84" spans="1:9" x14ac:dyDescent="0.2">
      <c r="A84" s="69"/>
      <c r="B84" s="2"/>
      <c r="C84" s="6" t="s">
        <v>51</v>
      </c>
      <c r="D84" s="93"/>
      <c r="E84" s="93"/>
      <c r="F84" s="93"/>
      <c r="G84" s="69"/>
      <c r="H84" s="69"/>
      <c r="I84" s="16"/>
    </row>
    <row r="85" spans="1:9" ht="13.15" customHeight="1" x14ac:dyDescent="0.2">
      <c r="A85" s="69"/>
      <c r="B85" s="2"/>
      <c r="C85" s="68" t="s">
        <v>81</v>
      </c>
      <c r="D85" s="71"/>
      <c r="E85" s="68"/>
      <c r="F85" s="68"/>
      <c r="G85" s="68"/>
      <c r="H85" s="68"/>
      <c r="I85" s="16">
        <f>SUM(I82:I84)</f>
        <v>0</v>
      </c>
    </row>
    <row r="86" spans="1:9" x14ac:dyDescent="0.2">
      <c r="A86" s="69"/>
      <c r="B86" s="4"/>
      <c r="C86" s="6"/>
      <c r="D86" s="96"/>
      <c r="E86" s="96"/>
      <c r="F86" s="96"/>
      <c r="G86" s="96"/>
      <c r="H86" s="96"/>
      <c r="I86" s="16"/>
    </row>
    <row r="87" spans="1:9" x14ac:dyDescent="0.2">
      <c r="A87" s="69"/>
      <c r="B87" s="2" t="s">
        <v>82</v>
      </c>
      <c r="C87" s="6" t="s">
        <v>47</v>
      </c>
      <c r="D87" s="95" t="s">
        <v>102</v>
      </c>
      <c r="E87" s="95"/>
      <c r="F87" s="95"/>
      <c r="G87" s="95"/>
      <c r="H87" s="95"/>
      <c r="I87" s="16">
        <f>+I85-I86</f>
        <v>0</v>
      </c>
    </row>
    <row r="88" spans="1:9" x14ac:dyDescent="0.2">
      <c r="A88" s="69"/>
      <c r="B88" s="2"/>
      <c r="C88" s="6" t="s">
        <v>49</v>
      </c>
      <c r="D88" s="79" t="s">
        <v>84</v>
      </c>
      <c r="E88" s="79"/>
      <c r="F88" s="79"/>
      <c r="G88" s="79"/>
      <c r="H88" s="79"/>
      <c r="I88" s="16">
        <f>0.1*I64</f>
        <v>0</v>
      </c>
    </row>
    <row r="89" spans="1:9" x14ac:dyDescent="0.2">
      <c r="A89" s="69"/>
      <c r="B89" s="2"/>
      <c r="C89" s="6" t="s">
        <v>51</v>
      </c>
      <c r="D89" s="80" t="s">
        <v>85</v>
      </c>
      <c r="E89" s="80"/>
      <c r="F89" s="80"/>
      <c r="G89" s="80"/>
      <c r="H89" s="80"/>
      <c r="I89" s="33">
        <f>IF(I87&lt;I88,I87,I88)</f>
        <v>0</v>
      </c>
    </row>
    <row r="90" spans="1:9" x14ac:dyDescent="0.2">
      <c r="A90" s="69"/>
      <c r="B90" s="2"/>
      <c r="C90" s="69"/>
      <c r="D90" s="69"/>
      <c r="E90" s="69"/>
      <c r="F90" s="69"/>
      <c r="G90" s="69"/>
      <c r="H90" s="69"/>
      <c r="I90" s="3"/>
    </row>
    <row r="91" spans="1:9" ht="24" customHeight="1" x14ac:dyDescent="0.2">
      <c r="A91" s="69"/>
      <c r="B91" s="49" t="s">
        <v>86</v>
      </c>
      <c r="C91" s="89" t="s">
        <v>107</v>
      </c>
      <c r="D91" s="89"/>
      <c r="E91" s="89"/>
      <c r="F91" s="89"/>
      <c r="G91" s="89"/>
      <c r="H91" s="89"/>
      <c r="I91" s="33">
        <f>I64+I72+I89</f>
        <v>0</v>
      </c>
    </row>
    <row r="92" spans="1:9" x14ac:dyDescent="0.2">
      <c r="A92" s="69"/>
      <c r="B92" s="2"/>
      <c r="C92" s="69"/>
      <c r="D92" s="69"/>
      <c r="E92" s="69"/>
      <c r="F92" s="69"/>
      <c r="G92" s="69"/>
      <c r="H92" s="69"/>
      <c r="I92" s="3"/>
    </row>
    <row r="93" spans="1:9" x14ac:dyDescent="0.2">
      <c r="A93" s="71"/>
      <c r="B93" s="2" t="s">
        <v>88</v>
      </c>
      <c r="C93" s="68" t="s">
        <v>89</v>
      </c>
      <c r="D93" s="71"/>
      <c r="E93" s="69"/>
      <c r="F93" s="69"/>
      <c r="G93" s="69"/>
      <c r="H93" s="69"/>
      <c r="I93" s="43">
        <f>+I91*0.3</f>
        <v>0</v>
      </c>
    </row>
    <row r="94" spans="1:9" x14ac:dyDescent="0.2">
      <c r="A94" s="71"/>
      <c r="B94" s="2"/>
      <c r="C94" s="69"/>
      <c r="D94" s="69"/>
      <c r="E94" s="69"/>
      <c r="F94" s="69"/>
      <c r="G94" s="69"/>
      <c r="H94" s="69"/>
      <c r="I94" s="43"/>
    </row>
    <row r="95" spans="1:9" x14ac:dyDescent="0.2">
      <c r="A95" s="71"/>
      <c r="B95" s="2" t="s">
        <v>90</v>
      </c>
      <c r="C95" s="90" t="s">
        <v>91</v>
      </c>
      <c r="D95" s="90"/>
      <c r="E95" s="90"/>
      <c r="F95" s="90"/>
      <c r="G95" s="69"/>
      <c r="H95" s="71"/>
      <c r="I95" s="48">
        <v>21267</v>
      </c>
    </row>
    <row r="96" spans="1:9" x14ac:dyDescent="0.2">
      <c r="A96" s="71"/>
      <c r="B96" s="2"/>
      <c r="C96" s="80"/>
      <c r="D96" s="80"/>
      <c r="E96" s="80"/>
      <c r="F96" s="80"/>
      <c r="G96" s="69"/>
      <c r="H96" s="71"/>
      <c r="I96" s="43"/>
    </row>
    <row r="97" spans="1:9" ht="30" customHeight="1" x14ac:dyDescent="0.2">
      <c r="A97" s="71"/>
      <c r="B97" s="2" t="s">
        <v>92</v>
      </c>
      <c r="C97" s="97" t="s">
        <v>93</v>
      </c>
      <c r="D97" s="97"/>
      <c r="E97" s="97"/>
      <c r="F97" s="97"/>
      <c r="G97" s="97"/>
      <c r="H97" s="71"/>
      <c r="I97" s="43">
        <f>SUM(I91, I93, I95)</f>
        <v>21267</v>
      </c>
    </row>
    <row r="98" spans="1:9" x14ac:dyDescent="0.2">
      <c r="A98" s="27"/>
      <c r="B98" s="2"/>
      <c r="C98" s="80"/>
      <c r="D98" s="80"/>
      <c r="E98" s="80"/>
      <c r="F98" s="80"/>
      <c r="G98" s="69"/>
      <c r="H98" s="71"/>
      <c r="I98" s="43"/>
    </row>
    <row r="99" spans="1:9" x14ac:dyDescent="0.2">
      <c r="A99" s="71"/>
      <c r="B99" s="2" t="s">
        <v>94</v>
      </c>
      <c r="C99" s="80" t="s">
        <v>95</v>
      </c>
      <c r="D99" s="80"/>
      <c r="E99" s="80"/>
      <c r="F99" s="80"/>
      <c r="G99" s="69"/>
      <c r="H99" s="71"/>
      <c r="I99" s="50">
        <f>I97*0.03</f>
        <v>638.01</v>
      </c>
    </row>
    <row r="100" spans="1:9" ht="13.5" thickBot="1" x14ac:dyDescent="0.25">
      <c r="A100" s="71"/>
      <c r="B100" s="2"/>
      <c r="C100" s="69"/>
      <c r="D100" s="69"/>
      <c r="E100" s="69"/>
      <c r="F100" s="69"/>
      <c r="G100" s="69"/>
      <c r="H100" s="69"/>
      <c r="I100" s="3"/>
    </row>
    <row r="101" spans="1:9" ht="13.5" thickBot="1" x14ac:dyDescent="0.25">
      <c r="A101" s="69"/>
      <c r="B101" s="2"/>
      <c r="C101" s="91" t="s">
        <v>96</v>
      </c>
      <c r="D101" s="91"/>
      <c r="E101" s="91"/>
      <c r="F101" s="91"/>
      <c r="G101" s="91"/>
      <c r="H101" s="91"/>
      <c r="I101" s="34">
        <f>+I97+I99</f>
        <v>21905.01</v>
      </c>
    </row>
    <row r="102" spans="1:9" x14ac:dyDescent="0.2">
      <c r="A102" s="69"/>
      <c r="B102" s="2"/>
      <c r="C102" s="69"/>
      <c r="D102" s="69"/>
      <c r="E102" s="68"/>
      <c r="F102" s="68"/>
      <c r="G102" s="68"/>
      <c r="H102" s="68"/>
      <c r="I102" s="55"/>
    </row>
    <row r="103" spans="1:9" x14ac:dyDescent="0.2">
      <c r="A103" s="69"/>
      <c r="B103" s="2"/>
      <c r="C103" s="69"/>
      <c r="D103" s="69"/>
      <c r="E103" s="69"/>
      <c r="F103" s="69"/>
      <c r="G103" s="69"/>
      <c r="H103" s="69"/>
    </row>
    <row r="104" spans="1:9" x14ac:dyDescent="0.2">
      <c r="A104" s="69"/>
      <c r="B104" s="2"/>
      <c r="C104" s="69"/>
      <c r="D104" s="69"/>
      <c r="E104" s="69"/>
      <c r="F104" s="69"/>
      <c r="G104" s="69"/>
      <c r="H104" s="69"/>
      <c r="I104" s="3"/>
    </row>
    <row r="105" spans="1:9" x14ac:dyDescent="0.2">
      <c r="A105" s="69"/>
      <c r="B105" s="71"/>
      <c r="C105" s="71"/>
      <c r="D105" s="71"/>
      <c r="E105" s="71"/>
      <c r="F105" s="71"/>
      <c r="G105" s="71"/>
      <c r="H105" s="71"/>
    </row>
    <row r="106" spans="1:9" x14ac:dyDescent="0.2">
      <c r="A106" s="69"/>
      <c r="B106" s="71"/>
      <c r="C106" s="71"/>
      <c r="D106" s="71"/>
      <c r="E106" s="71"/>
      <c r="F106" s="71"/>
      <c r="G106" s="71"/>
      <c r="H106" s="71"/>
    </row>
    <row r="107" spans="1:9" x14ac:dyDescent="0.2">
      <c r="A107" s="69"/>
      <c r="B107" s="71"/>
      <c r="C107" s="71"/>
      <c r="D107" s="71"/>
      <c r="E107" s="71"/>
      <c r="F107" s="71"/>
      <c r="G107" s="71"/>
      <c r="H107" s="71"/>
    </row>
    <row r="108" spans="1:9" x14ac:dyDescent="0.2">
      <c r="A108" s="69"/>
      <c r="B108" s="71"/>
      <c r="C108" s="71"/>
      <c r="D108" s="71"/>
      <c r="E108" s="71"/>
      <c r="F108" s="71"/>
      <c r="G108" s="71"/>
      <c r="H108" s="71"/>
    </row>
    <row r="109" spans="1:9" x14ac:dyDescent="0.2">
      <c r="A109" s="69"/>
      <c r="B109" s="71"/>
      <c r="C109" s="71"/>
      <c r="D109" s="71"/>
      <c r="E109" s="71"/>
      <c r="F109" s="71"/>
      <c r="G109" s="71"/>
      <c r="H109" s="71"/>
    </row>
    <row r="110" spans="1:9" x14ac:dyDescent="0.2">
      <c r="A110" s="69"/>
      <c r="B110" s="71"/>
      <c r="C110" s="71"/>
      <c r="D110" s="71"/>
      <c r="E110" s="71"/>
      <c r="F110" s="71"/>
      <c r="G110" s="71"/>
      <c r="H110" s="71"/>
    </row>
    <row r="111" spans="1:9" x14ac:dyDescent="0.2">
      <c r="A111" s="69"/>
      <c r="B111" s="71"/>
      <c r="C111" s="71"/>
      <c r="D111" s="71"/>
      <c r="E111" s="71"/>
      <c r="F111" s="71"/>
      <c r="G111" s="71"/>
      <c r="H111" s="71"/>
    </row>
    <row r="112" spans="1:9" x14ac:dyDescent="0.2">
      <c r="A112" s="69"/>
      <c r="B112" s="71"/>
      <c r="C112" s="71"/>
      <c r="D112" s="71"/>
      <c r="E112" s="71"/>
      <c r="F112" s="71"/>
      <c r="G112" s="71"/>
      <c r="H112" s="71"/>
    </row>
    <row r="113" spans="1:1" x14ac:dyDescent="0.2">
      <c r="A113" s="69"/>
    </row>
    <row r="114" spans="1:1" x14ac:dyDescent="0.2">
      <c r="A114" s="69"/>
    </row>
    <row r="115" spans="1:1" x14ac:dyDescent="0.2">
      <c r="A115" s="69"/>
    </row>
    <row r="116" spans="1:1" x14ac:dyDescent="0.2">
      <c r="A116" s="69"/>
    </row>
  </sheetData>
  <mergeCells count="43">
    <mergeCell ref="D87:H87"/>
    <mergeCell ref="C95:F95"/>
    <mergeCell ref="C101:H101"/>
    <mergeCell ref="C64:E64"/>
    <mergeCell ref="D82:F82"/>
    <mergeCell ref="D83:F83"/>
    <mergeCell ref="D84:F84"/>
    <mergeCell ref="D86:H86"/>
    <mergeCell ref="C67:E67"/>
    <mergeCell ref="C68:E68"/>
    <mergeCell ref="C69:E69"/>
    <mergeCell ref="C70:E70"/>
    <mergeCell ref="C72:H72"/>
    <mergeCell ref="C91:H91"/>
    <mergeCell ref="C97:G97"/>
    <mergeCell ref="B75:I79"/>
    <mergeCell ref="H22:I22"/>
    <mergeCell ref="D60:F60"/>
    <mergeCell ref="E25:F25"/>
    <mergeCell ref="C26:F26"/>
    <mergeCell ref="B28:I28"/>
    <mergeCell ref="B29:I29"/>
    <mergeCell ref="B30:I30"/>
    <mergeCell ref="C52:H52"/>
    <mergeCell ref="C56:H56"/>
    <mergeCell ref="D57:F57"/>
    <mergeCell ref="D58:F58"/>
    <mergeCell ref="D59:F59"/>
    <mergeCell ref="H8:I8"/>
    <mergeCell ref="H9:I9"/>
    <mergeCell ref="H11:I11"/>
    <mergeCell ref="H13:I13"/>
    <mergeCell ref="H20:I20"/>
    <mergeCell ref="C1:H1"/>
    <mergeCell ref="D4:F4"/>
    <mergeCell ref="D5:F5"/>
    <mergeCell ref="H6:I6"/>
    <mergeCell ref="F7:I7"/>
    <mergeCell ref="F67:H67"/>
    <mergeCell ref="F68:H68"/>
    <mergeCell ref="F69:H69"/>
    <mergeCell ref="F70:H70"/>
    <mergeCell ref="H24:I24"/>
  </mergeCells>
  <pageMargins left="0.25" right="0.25"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A9A84-3973-47B8-BAD9-FCE34D2F18FD}">
  <dimension ref="A1:M101"/>
  <sheetViews>
    <sheetView view="pageLayout" topLeftCell="A69" zoomScale="110" zoomScaleNormal="100" zoomScaleSheetLayoutView="110" zoomScalePageLayoutView="110" workbookViewId="0">
      <selection activeCell="C47" sqref="C47"/>
    </sheetView>
  </sheetViews>
  <sheetFormatPr defaultColWidth="9.140625" defaultRowHeight="12.75" x14ac:dyDescent="0.2"/>
  <cols>
    <col min="1" max="2" width="4.140625" customWidth="1"/>
    <col min="3" max="3" width="5.28515625" bestFit="1" customWidth="1"/>
    <col min="4" max="4" width="39.140625" bestFit="1" customWidth="1"/>
    <col min="6" max="6" width="9.5703125" customWidth="1"/>
    <col min="9" max="9" width="9.85546875" bestFit="1" customWidth="1"/>
  </cols>
  <sheetData>
    <row r="1" spans="1:9" x14ac:dyDescent="0.2">
      <c r="A1" s="71"/>
      <c r="B1" s="1"/>
      <c r="C1" s="86" t="s">
        <v>0</v>
      </c>
      <c r="D1" s="105"/>
      <c r="E1" s="105"/>
      <c r="F1" s="105"/>
      <c r="G1" s="105"/>
      <c r="H1" s="105"/>
      <c r="I1" s="71"/>
    </row>
    <row r="2" spans="1:9" x14ac:dyDescent="0.2">
      <c r="A2" s="69"/>
      <c r="B2" s="2"/>
      <c r="C2" s="71"/>
      <c r="D2" s="71"/>
      <c r="E2" s="77" t="s">
        <v>1</v>
      </c>
      <c r="F2" s="71"/>
      <c r="G2" s="71"/>
      <c r="H2" s="71"/>
      <c r="I2" s="69"/>
    </row>
    <row r="3" spans="1:9" ht="12.95" customHeight="1" x14ac:dyDescent="0.2">
      <c r="A3" s="69"/>
      <c r="B3" s="2"/>
      <c r="C3" s="71"/>
      <c r="D3" s="82"/>
      <c r="E3" s="82"/>
      <c r="F3" s="82"/>
      <c r="G3" s="74"/>
      <c r="H3" s="69"/>
      <c r="I3" s="69"/>
    </row>
    <row r="4" spans="1:9" ht="15" x14ac:dyDescent="0.2">
      <c r="A4" s="69"/>
      <c r="B4" s="2"/>
      <c r="C4" s="71"/>
      <c r="D4" s="87" t="s">
        <v>108</v>
      </c>
      <c r="E4" s="87"/>
      <c r="F4" s="87"/>
      <c r="G4" s="74"/>
      <c r="H4" s="6" t="s">
        <v>3</v>
      </c>
      <c r="I4" s="19">
        <v>45349</v>
      </c>
    </row>
    <row r="5" spans="1:9" x14ac:dyDescent="0.2">
      <c r="A5" s="69"/>
      <c r="B5" s="2"/>
      <c r="C5" s="71"/>
      <c r="D5" s="98" t="s">
        <v>4</v>
      </c>
      <c r="E5" s="98"/>
      <c r="F5" s="98"/>
      <c r="G5" s="74"/>
      <c r="H5" s="69"/>
      <c r="I5" s="69"/>
    </row>
    <row r="6" spans="1:9" x14ac:dyDescent="0.2">
      <c r="A6" s="69"/>
      <c r="B6" s="2"/>
      <c r="C6" s="71"/>
      <c r="D6" s="83"/>
      <c r="E6" s="83"/>
      <c r="F6" s="83"/>
      <c r="G6" s="74"/>
      <c r="H6" s="69"/>
      <c r="I6" s="69"/>
    </row>
    <row r="7" spans="1:9" x14ac:dyDescent="0.2">
      <c r="A7" s="69"/>
      <c r="B7" s="2"/>
      <c r="C7" s="71"/>
      <c r="D7" s="78"/>
      <c r="E7" s="75" t="s">
        <v>5</v>
      </c>
      <c r="F7" s="100" t="s">
        <v>98</v>
      </c>
      <c r="G7" s="101"/>
      <c r="H7" s="101"/>
      <c r="I7" s="101"/>
    </row>
    <row r="8" spans="1:9" x14ac:dyDescent="0.2">
      <c r="A8" s="69"/>
      <c r="B8" s="2"/>
      <c r="C8" s="71"/>
      <c r="D8" s="83"/>
      <c r="E8" s="83"/>
      <c r="F8" s="83"/>
      <c r="G8" s="74"/>
      <c r="H8" s="69"/>
      <c r="I8" s="69"/>
    </row>
    <row r="9" spans="1:9" x14ac:dyDescent="0.2">
      <c r="A9" s="69"/>
      <c r="B9" s="70" t="s">
        <v>7</v>
      </c>
      <c r="C9" s="71"/>
      <c r="D9" s="69"/>
      <c r="E9" s="69"/>
      <c r="F9" s="69"/>
      <c r="G9" s="69"/>
      <c r="H9" s="102"/>
      <c r="I9" s="103"/>
    </row>
    <row r="10" spans="1:9" x14ac:dyDescent="0.2">
      <c r="A10" s="69"/>
      <c r="B10" s="1" t="s">
        <v>8</v>
      </c>
      <c r="C10" s="69" t="s">
        <v>9</v>
      </c>
      <c r="D10" s="71"/>
      <c r="E10" s="71"/>
      <c r="F10" s="69"/>
      <c r="G10" s="69"/>
      <c r="H10" s="100" t="s">
        <v>109</v>
      </c>
      <c r="I10" s="100"/>
    </row>
    <row r="11" spans="1:9" x14ac:dyDescent="0.2">
      <c r="A11" s="69"/>
      <c r="B11" s="1"/>
      <c r="C11" s="69"/>
      <c r="D11" s="71"/>
      <c r="E11" s="71"/>
      <c r="F11" s="69"/>
      <c r="G11" s="69"/>
      <c r="H11" s="22"/>
      <c r="I11" s="22"/>
    </row>
    <row r="12" spans="1:9" x14ac:dyDescent="0.2">
      <c r="A12" s="69"/>
      <c r="B12" s="1" t="s">
        <v>11</v>
      </c>
      <c r="C12" s="69" t="s">
        <v>12</v>
      </c>
      <c r="D12" s="71"/>
      <c r="E12" s="71"/>
      <c r="F12" s="69"/>
      <c r="G12" s="69"/>
      <c r="H12" s="100"/>
      <c r="I12" s="100"/>
    </row>
    <row r="13" spans="1:9" x14ac:dyDescent="0.2">
      <c r="A13" s="69"/>
      <c r="B13" s="1"/>
      <c r="C13" s="69"/>
      <c r="D13" s="71"/>
      <c r="E13" s="71"/>
      <c r="F13" s="69"/>
      <c r="G13" s="69"/>
      <c r="H13" s="29"/>
      <c r="I13" s="29"/>
    </row>
    <row r="14" spans="1:9" x14ac:dyDescent="0.2">
      <c r="A14" s="69"/>
      <c r="B14" s="1" t="s">
        <v>14</v>
      </c>
      <c r="C14" s="69" t="s">
        <v>15</v>
      </c>
      <c r="D14" s="71"/>
      <c r="E14" s="71"/>
      <c r="F14" s="69"/>
      <c r="G14" s="69"/>
      <c r="H14" s="100">
        <v>3</v>
      </c>
      <c r="I14" s="100"/>
    </row>
    <row r="15" spans="1:9" x14ac:dyDescent="0.2">
      <c r="A15" s="69"/>
      <c r="B15" s="1"/>
      <c r="C15" s="69"/>
      <c r="D15" s="71"/>
      <c r="E15" s="71"/>
      <c r="F15" s="69"/>
      <c r="G15" s="69"/>
      <c r="H15" s="29"/>
      <c r="I15" s="29"/>
    </row>
    <row r="16" spans="1:9" x14ac:dyDescent="0.2">
      <c r="A16" s="69"/>
      <c r="B16" s="1" t="s">
        <v>16</v>
      </c>
      <c r="C16" s="69" t="s">
        <v>17</v>
      </c>
      <c r="D16" s="71"/>
      <c r="E16" s="71"/>
      <c r="F16" s="69"/>
      <c r="G16" s="69"/>
      <c r="H16" s="72">
        <v>2</v>
      </c>
      <c r="I16" s="72"/>
    </row>
    <row r="17" spans="1:9" x14ac:dyDescent="0.2">
      <c r="A17" s="69"/>
      <c r="B17" s="1"/>
      <c r="C17" s="69"/>
      <c r="D17" s="71"/>
      <c r="E17" s="71"/>
      <c r="F17" s="69"/>
      <c r="G17" s="69"/>
      <c r="H17" s="29" t="s">
        <v>18</v>
      </c>
      <c r="I17" s="29" t="s">
        <v>19</v>
      </c>
    </row>
    <row r="18" spans="1:9" x14ac:dyDescent="0.2">
      <c r="A18" s="69"/>
      <c r="B18" s="1" t="s">
        <v>20</v>
      </c>
      <c r="C18" s="69" t="s">
        <v>21</v>
      </c>
      <c r="D18" s="71"/>
      <c r="E18" s="71"/>
      <c r="F18" s="69"/>
      <c r="G18" s="69"/>
      <c r="H18" s="72">
        <v>1</v>
      </c>
      <c r="I18" s="72"/>
    </row>
    <row r="19" spans="1:9" x14ac:dyDescent="0.2">
      <c r="A19" s="69"/>
      <c r="B19" s="1"/>
      <c r="C19" s="69"/>
      <c r="D19" s="71"/>
      <c r="E19" s="71"/>
      <c r="F19" s="69"/>
      <c r="G19" s="69"/>
      <c r="H19" s="29" t="s">
        <v>18</v>
      </c>
      <c r="I19" s="29" t="s">
        <v>19</v>
      </c>
    </row>
    <row r="20" spans="1:9" x14ac:dyDescent="0.2">
      <c r="A20" s="69"/>
      <c r="B20" s="1" t="s">
        <v>22</v>
      </c>
      <c r="C20" s="69" t="s">
        <v>23</v>
      </c>
      <c r="D20" s="71"/>
      <c r="E20" s="71"/>
      <c r="F20" s="69"/>
      <c r="G20" s="69"/>
      <c r="H20" s="100" t="s">
        <v>24</v>
      </c>
      <c r="I20" s="100"/>
    </row>
    <row r="21" spans="1:9" x14ac:dyDescent="0.2">
      <c r="A21" s="69"/>
      <c r="B21" s="1"/>
      <c r="C21" s="69"/>
      <c r="D21" s="71"/>
      <c r="E21" s="71"/>
      <c r="F21" s="69"/>
      <c r="G21" s="69"/>
      <c r="H21" s="29"/>
      <c r="I21" s="29"/>
    </row>
    <row r="22" spans="1:9" x14ac:dyDescent="0.2">
      <c r="A22" s="69"/>
      <c r="B22" s="1" t="s">
        <v>25</v>
      </c>
      <c r="C22" s="69" t="s">
        <v>26</v>
      </c>
      <c r="D22" s="71"/>
      <c r="E22" s="71"/>
      <c r="F22" s="69"/>
      <c r="G22" s="69"/>
      <c r="H22" s="100" t="s">
        <v>99</v>
      </c>
      <c r="I22" s="100"/>
    </row>
    <row r="23" spans="1:9" x14ac:dyDescent="0.2">
      <c r="A23" s="69"/>
      <c r="B23" s="1"/>
      <c r="C23" s="69"/>
      <c r="D23" s="71"/>
      <c r="E23" s="71"/>
      <c r="F23" s="69"/>
      <c r="G23" s="69"/>
      <c r="H23" s="29"/>
      <c r="I23" s="29"/>
    </row>
    <row r="24" spans="1:9" x14ac:dyDescent="0.2">
      <c r="A24" s="69"/>
      <c r="B24" s="1" t="s">
        <v>28</v>
      </c>
      <c r="C24" s="69" t="s">
        <v>29</v>
      </c>
      <c r="D24" s="71"/>
      <c r="E24" s="71"/>
      <c r="F24" s="6"/>
      <c r="G24" s="69"/>
      <c r="H24" s="100"/>
      <c r="I24" s="100"/>
    </row>
    <row r="25" spans="1:9" x14ac:dyDescent="0.2">
      <c r="A25" s="69"/>
      <c r="B25" s="1"/>
      <c r="C25" s="6"/>
      <c r="D25" s="6"/>
      <c r="E25" s="104"/>
      <c r="F25" s="104"/>
      <c r="G25" s="69"/>
      <c r="H25" s="100"/>
      <c r="I25" s="100"/>
    </row>
    <row r="26" spans="1:9" ht="13.5" thickBot="1" x14ac:dyDescent="0.25">
      <c r="A26" s="69"/>
      <c r="B26" s="1"/>
      <c r="C26" s="90" t="s">
        <v>30</v>
      </c>
      <c r="D26" s="112"/>
      <c r="E26" s="112"/>
      <c r="F26" s="112"/>
      <c r="G26" s="68"/>
      <c r="H26" s="20">
        <f>+I101</f>
        <v>21905.01</v>
      </c>
      <c r="I26" s="29"/>
    </row>
    <row r="27" spans="1:9" x14ac:dyDescent="0.2">
      <c r="A27" s="69"/>
      <c r="B27" s="1"/>
      <c r="C27" s="69"/>
      <c r="D27" s="71"/>
      <c r="E27" s="71"/>
      <c r="F27" s="69"/>
      <c r="G27" s="69"/>
      <c r="H27" s="29"/>
      <c r="I27" s="29"/>
    </row>
    <row r="28" spans="1:9" x14ac:dyDescent="0.2">
      <c r="A28" s="69"/>
      <c r="B28" s="109" t="s">
        <v>31</v>
      </c>
      <c r="C28" s="110"/>
      <c r="D28" s="110"/>
      <c r="E28" s="110"/>
      <c r="F28" s="110"/>
      <c r="G28" s="110"/>
      <c r="H28" s="110"/>
      <c r="I28" s="110"/>
    </row>
    <row r="29" spans="1:9" x14ac:dyDescent="0.2">
      <c r="A29" s="69"/>
      <c r="B29" s="111" t="s">
        <v>32</v>
      </c>
      <c r="C29" s="110"/>
      <c r="D29" s="110"/>
      <c r="E29" s="110"/>
      <c r="F29" s="110"/>
      <c r="G29" s="110"/>
      <c r="H29" s="110"/>
      <c r="I29" s="110"/>
    </row>
    <row r="30" spans="1:9" x14ac:dyDescent="0.2">
      <c r="A30" s="69"/>
      <c r="B30" s="111" t="s">
        <v>33</v>
      </c>
      <c r="C30" s="110"/>
      <c r="D30" s="110"/>
      <c r="E30" s="110"/>
      <c r="F30" s="110"/>
      <c r="G30" s="110"/>
      <c r="H30" s="110"/>
      <c r="I30" s="110"/>
    </row>
    <row r="31" spans="1:9" x14ac:dyDescent="0.2">
      <c r="A31" s="69"/>
      <c r="B31" s="2"/>
      <c r="C31" s="71"/>
      <c r="D31" s="69"/>
      <c r="E31" s="69"/>
      <c r="F31" s="69"/>
      <c r="G31" s="69"/>
      <c r="H31" s="69"/>
      <c r="I31" s="69"/>
    </row>
    <row r="32" spans="1:9" x14ac:dyDescent="0.2">
      <c r="A32" s="69"/>
      <c r="B32" s="2" t="s">
        <v>34</v>
      </c>
      <c r="C32" s="72">
        <f>H24</f>
        <v>0</v>
      </c>
      <c r="D32" s="69" t="s">
        <v>35</v>
      </c>
      <c r="E32" s="69"/>
      <c r="F32" s="69"/>
      <c r="G32" s="69"/>
      <c r="H32" s="69"/>
      <c r="I32" s="69"/>
    </row>
    <row r="33" spans="1:13" x14ac:dyDescent="0.2">
      <c r="A33" s="69"/>
      <c r="B33" s="2"/>
      <c r="C33" s="29"/>
      <c r="D33" s="69"/>
      <c r="E33" s="24"/>
      <c r="F33" s="69"/>
      <c r="G33" s="69"/>
      <c r="H33" s="69"/>
      <c r="I33" s="69"/>
      <c r="J33" s="71"/>
      <c r="K33" s="71"/>
      <c r="L33" s="71"/>
      <c r="M33" s="71"/>
    </row>
    <row r="34" spans="1:13" x14ac:dyDescent="0.2">
      <c r="A34" s="69"/>
      <c r="B34" s="2" t="s">
        <v>36</v>
      </c>
      <c r="C34" s="72"/>
      <c r="D34" s="69" t="s">
        <v>37</v>
      </c>
      <c r="E34" s="39">
        <v>82</v>
      </c>
      <c r="F34" s="69" t="s">
        <v>38</v>
      </c>
      <c r="G34" s="69"/>
      <c r="H34" s="16">
        <f>+C34*E34</f>
        <v>0</v>
      </c>
      <c r="I34" s="3"/>
      <c r="J34" s="71"/>
      <c r="K34" s="71"/>
      <c r="L34" s="71"/>
      <c r="M34" s="71"/>
    </row>
    <row r="35" spans="1:13" x14ac:dyDescent="0.2">
      <c r="A35" s="69"/>
      <c r="B35" s="2"/>
      <c r="C35" s="29"/>
      <c r="D35" s="69"/>
      <c r="E35" s="23"/>
      <c r="F35" s="69"/>
      <c r="G35" s="69"/>
      <c r="H35" s="11"/>
      <c r="I35" s="3"/>
      <c r="J35" s="71"/>
      <c r="K35" s="71"/>
      <c r="L35" s="71"/>
      <c r="M35" s="71"/>
    </row>
    <row r="36" spans="1:13" x14ac:dyDescent="0.2">
      <c r="A36" s="69"/>
      <c r="B36" s="2" t="s">
        <v>39</v>
      </c>
      <c r="C36" s="17">
        <f>C32-C34</f>
        <v>0</v>
      </c>
      <c r="D36" s="69" t="s">
        <v>40</v>
      </c>
      <c r="E36" s="25">
        <f>0.5*E34</f>
        <v>41</v>
      </c>
      <c r="F36" s="69" t="s">
        <v>38</v>
      </c>
      <c r="G36" s="69"/>
      <c r="H36" s="16">
        <f>+C36*E36</f>
        <v>0</v>
      </c>
      <c r="I36" s="3"/>
      <c r="J36" s="71"/>
      <c r="K36" s="71"/>
      <c r="L36" s="71"/>
      <c r="M36" s="71"/>
    </row>
    <row r="37" spans="1:13" x14ac:dyDescent="0.2">
      <c r="A37" s="69"/>
      <c r="B37" s="2"/>
      <c r="C37" s="71"/>
      <c r="D37" s="69"/>
      <c r="E37" s="69"/>
      <c r="F37" s="69"/>
      <c r="G37" s="69"/>
      <c r="H37" s="3"/>
      <c r="I37" s="3"/>
      <c r="J37" s="71"/>
      <c r="K37" s="71"/>
      <c r="L37" s="71"/>
      <c r="M37" s="71"/>
    </row>
    <row r="38" spans="1:13" ht="13.5" x14ac:dyDescent="0.25">
      <c r="A38" s="69"/>
      <c r="B38" s="2" t="s">
        <v>41</v>
      </c>
      <c r="C38" s="71"/>
      <c r="D38" s="69"/>
      <c r="E38" s="68" t="s">
        <v>42</v>
      </c>
      <c r="F38" s="71"/>
      <c r="G38" s="69"/>
      <c r="H38" s="3"/>
      <c r="I38" s="10">
        <f>+H34+H36</f>
        <v>0</v>
      </c>
      <c r="J38" s="71"/>
      <c r="K38" s="71"/>
      <c r="L38" s="71"/>
      <c r="M38" s="71"/>
    </row>
    <row r="39" spans="1:13" x14ac:dyDescent="0.2">
      <c r="A39" s="69"/>
      <c r="B39" s="2"/>
      <c r="C39" s="71"/>
      <c r="D39" s="69"/>
      <c r="E39" s="69"/>
      <c r="F39" s="69"/>
      <c r="G39" s="69"/>
      <c r="H39" s="69"/>
      <c r="I39" s="69"/>
      <c r="J39" s="71"/>
      <c r="K39" s="71"/>
      <c r="L39" s="71"/>
      <c r="M39" s="71"/>
    </row>
    <row r="40" spans="1:13" x14ac:dyDescent="0.2">
      <c r="A40" s="69"/>
      <c r="B40" s="2" t="s">
        <v>43</v>
      </c>
      <c r="C40" s="5" t="s">
        <v>44</v>
      </c>
      <c r="D40" s="71"/>
      <c r="E40" s="69"/>
      <c r="F40" s="18" t="s">
        <v>45</v>
      </c>
      <c r="G40" s="18"/>
      <c r="H40" s="18" t="s">
        <v>46</v>
      </c>
      <c r="I40" s="69"/>
      <c r="J40" s="71"/>
      <c r="K40" s="71"/>
      <c r="L40" s="71"/>
      <c r="M40" s="71"/>
    </row>
    <row r="41" spans="1:13" x14ac:dyDescent="0.2">
      <c r="A41" s="69"/>
      <c r="B41" s="40" t="s">
        <v>47</v>
      </c>
      <c r="C41" s="37" t="s">
        <v>48</v>
      </c>
      <c r="D41" s="41"/>
      <c r="E41" s="37"/>
      <c r="F41" s="38"/>
      <c r="G41" s="14"/>
      <c r="H41" s="13"/>
      <c r="I41" s="7"/>
      <c r="J41" s="71"/>
      <c r="K41" s="71"/>
      <c r="L41" s="71"/>
      <c r="M41" s="71"/>
    </row>
    <row r="42" spans="1:13" x14ac:dyDescent="0.2">
      <c r="A42" s="69"/>
      <c r="B42" s="40" t="s">
        <v>49</v>
      </c>
      <c r="C42" s="37" t="s">
        <v>50</v>
      </c>
      <c r="D42" s="41"/>
      <c r="E42" s="37"/>
      <c r="F42" s="38"/>
      <c r="G42" s="14"/>
      <c r="H42" s="13"/>
      <c r="I42" s="7"/>
      <c r="J42" s="71"/>
      <c r="K42" s="71"/>
      <c r="L42" s="71"/>
      <c r="M42" s="71"/>
    </row>
    <row r="43" spans="1:13" x14ac:dyDescent="0.2">
      <c r="A43" s="69"/>
      <c r="B43" s="40" t="s">
        <v>51</v>
      </c>
      <c r="C43" s="37" t="s">
        <v>52</v>
      </c>
      <c r="D43" s="41"/>
      <c r="E43" s="37"/>
      <c r="F43" s="38"/>
      <c r="G43" s="14"/>
      <c r="H43" s="21"/>
      <c r="I43" s="7"/>
      <c r="J43" s="71"/>
      <c r="K43" s="71"/>
      <c r="L43" s="71"/>
      <c r="M43" s="71"/>
    </row>
    <row r="44" spans="1:13" x14ac:dyDescent="0.2">
      <c r="A44" s="69"/>
      <c r="B44" s="40" t="s">
        <v>53</v>
      </c>
      <c r="C44" s="37" t="s">
        <v>54</v>
      </c>
      <c r="D44" s="41"/>
      <c r="E44" s="37"/>
      <c r="F44" s="38"/>
      <c r="G44" s="14"/>
      <c r="H44" s="21"/>
      <c r="I44" s="7"/>
      <c r="J44" s="71"/>
      <c r="K44" s="71"/>
      <c r="L44" s="71"/>
      <c r="M44" s="71"/>
    </row>
    <row r="45" spans="1:13" x14ac:dyDescent="0.2">
      <c r="A45" s="69"/>
      <c r="B45" s="40" t="s">
        <v>55</v>
      </c>
      <c r="C45" s="85" t="s">
        <v>110</v>
      </c>
      <c r="D45" s="41"/>
      <c r="E45" s="41"/>
      <c r="F45" s="38"/>
      <c r="G45" s="14"/>
      <c r="H45" s="21"/>
      <c r="I45" s="7"/>
      <c r="J45" s="71"/>
      <c r="K45" s="71"/>
      <c r="L45" s="71"/>
      <c r="M45" s="71"/>
    </row>
    <row r="46" spans="1:13" x14ac:dyDescent="0.2">
      <c r="A46" s="69"/>
      <c r="B46" s="40" t="s">
        <v>57</v>
      </c>
      <c r="C46" s="37" t="s">
        <v>58</v>
      </c>
      <c r="D46" s="41"/>
      <c r="E46" s="41"/>
      <c r="F46" s="38"/>
      <c r="G46" s="14"/>
      <c r="H46" s="21"/>
      <c r="I46" s="7"/>
      <c r="J46" s="71"/>
      <c r="K46" s="71"/>
      <c r="L46" s="71"/>
      <c r="M46" s="71"/>
    </row>
    <row r="47" spans="1:13" x14ac:dyDescent="0.2">
      <c r="A47" s="69"/>
      <c r="B47" s="40" t="s">
        <v>59</v>
      </c>
      <c r="C47" s="37" t="s">
        <v>99</v>
      </c>
      <c r="D47" s="42"/>
      <c r="E47" s="42"/>
      <c r="F47" s="46"/>
      <c r="G47" s="76"/>
      <c r="H47" s="60"/>
      <c r="I47" s="11"/>
      <c r="J47" s="71"/>
      <c r="K47" s="71"/>
      <c r="L47" s="71"/>
      <c r="M47" s="71"/>
    </row>
    <row r="48" spans="1:13" x14ac:dyDescent="0.2">
      <c r="A48" s="69"/>
      <c r="B48" s="2"/>
      <c r="C48" s="69"/>
      <c r="D48" s="69"/>
      <c r="E48" s="68" t="s">
        <v>60</v>
      </c>
      <c r="F48" s="13">
        <f>SUM(F41:F47)</f>
        <v>0</v>
      </c>
      <c r="G48" s="14"/>
      <c r="H48" s="13">
        <f>SUM(H41:H47)</f>
        <v>0</v>
      </c>
      <c r="I48" s="7"/>
      <c r="J48" s="71"/>
      <c r="K48" s="2"/>
      <c r="L48" s="2"/>
      <c r="M48" s="2"/>
    </row>
    <row r="49" spans="1:13" x14ac:dyDescent="0.2">
      <c r="A49" s="69"/>
      <c r="B49" s="2"/>
      <c r="C49" s="69"/>
      <c r="D49" s="69"/>
      <c r="E49" s="69"/>
      <c r="F49" s="7"/>
      <c r="G49" s="7"/>
      <c r="H49" s="7"/>
      <c r="I49" s="7"/>
      <c r="J49" s="71"/>
      <c r="K49" s="2"/>
      <c r="L49" s="2"/>
      <c r="M49" s="2"/>
    </row>
    <row r="50" spans="1:13" x14ac:dyDescent="0.2">
      <c r="A50" s="69"/>
      <c r="B50" s="2" t="s">
        <v>61</v>
      </c>
      <c r="C50" s="69"/>
      <c r="D50" s="69"/>
      <c r="E50" s="80" t="s">
        <v>62</v>
      </c>
      <c r="F50" s="7"/>
      <c r="G50" s="7"/>
      <c r="H50" s="8"/>
      <c r="I50" s="12">
        <f>+F48-H48</f>
        <v>0</v>
      </c>
      <c r="J50" s="71"/>
      <c r="K50" s="2"/>
      <c r="L50" s="2"/>
      <c r="M50" s="2"/>
    </row>
    <row r="51" spans="1:13" x14ac:dyDescent="0.2">
      <c r="A51" s="69"/>
      <c r="B51" s="2"/>
      <c r="C51" s="69"/>
      <c r="D51" s="69"/>
      <c r="E51" s="69"/>
      <c r="F51" s="69"/>
      <c r="G51" s="69"/>
      <c r="H51" s="69"/>
      <c r="I51" s="6"/>
      <c r="J51" s="71"/>
      <c r="K51" s="2"/>
      <c r="L51" s="2"/>
      <c r="M51" s="2"/>
    </row>
    <row r="52" spans="1:13" x14ac:dyDescent="0.2">
      <c r="A52" s="69"/>
      <c r="B52" s="2" t="s">
        <v>63</v>
      </c>
      <c r="C52" s="91" t="s">
        <v>64</v>
      </c>
      <c r="D52" s="99"/>
      <c r="E52" s="99"/>
      <c r="F52" s="99"/>
      <c r="G52" s="99"/>
      <c r="H52" s="99"/>
      <c r="I52" s="28">
        <f>I38+I50</f>
        <v>0</v>
      </c>
      <c r="J52" s="71"/>
      <c r="K52" s="2"/>
      <c r="L52" s="2"/>
      <c r="M52" s="2"/>
    </row>
    <row r="53" spans="1:13" x14ac:dyDescent="0.2">
      <c r="A53" s="69"/>
      <c r="B53" s="2"/>
      <c r="C53" s="75"/>
      <c r="D53" s="76"/>
      <c r="E53" s="76"/>
      <c r="F53" s="76"/>
      <c r="G53" s="76"/>
      <c r="H53" s="76"/>
      <c r="I53" s="36"/>
      <c r="J53" s="71"/>
      <c r="K53" s="2"/>
      <c r="L53" s="2"/>
      <c r="M53" s="2"/>
    </row>
    <row r="54" spans="1:13" x14ac:dyDescent="0.2">
      <c r="A54" s="69"/>
      <c r="B54" s="2"/>
      <c r="C54" s="69"/>
      <c r="D54" s="69"/>
      <c r="E54" s="69"/>
      <c r="F54" s="69"/>
      <c r="G54" s="69"/>
      <c r="H54" s="69"/>
      <c r="I54" s="6"/>
      <c r="J54" s="71"/>
      <c r="K54" s="71"/>
      <c r="L54" s="71"/>
      <c r="M54" s="71"/>
    </row>
    <row r="55" spans="1:13" x14ac:dyDescent="0.2">
      <c r="A55" s="69"/>
      <c r="B55" s="2"/>
      <c r="C55" s="69"/>
      <c r="D55" s="69"/>
      <c r="E55" s="69"/>
      <c r="F55" s="69"/>
      <c r="G55" s="69"/>
      <c r="H55" s="69"/>
      <c r="I55" s="6"/>
      <c r="J55" s="71"/>
      <c r="K55" s="71"/>
      <c r="L55" s="71"/>
      <c r="M55" s="71"/>
    </row>
    <row r="56" spans="1:13" ht="12.75" customHeight="1" x14ac:dyDescent="0.2">
      <c r="A56" s="69"/>
      <c r="B56" s="2"/>
      <c r="C56" s="86" t="s">
        <v>65</v>
      </c>
      <c r="D56" s="86"/>
      <c r="E56" s="86"/>
      <c r="F56" s="86"/>
      <c r="G56" s="86"/>
      <c r="H56" s="86"/>
      <c r="I56" s="11"/>
      <c r="J56" s="71"/>
      <c r="K56" s="71"/>
      <c r="L56" s="71"/>
      <c r="M56" s="71"/>
    </row>
    <row r="57" spans="1:13" x14ac:dyDescent="0.2">
      <c r="A57" s="69"/>
      <c r="B57" s="2"/>
      <c r="C57" s="71"/>
      <c r="D57" s="107"/>
      <c r="E57" s="107"/>
      <c r="F57" s="107"/>
      <c r="G57" s="74"/>
      <c r="H57" s="69"/>
      <c r="I57" s="11"/>
      <c r="J57" s="71"/>
      <c r="K57" s="71"/>
      <c r="L57" s="71"/>
      <c r="M57" s="71"/>
    </row>
    <row r="58" spans="1:13" ht="12.75" customHeight="1" x14ac:dyDescent="0.2">
      <c r="A58" s="69"/>
      <c r="B58" s="2"/>
      <c r="C58" s="71"/>
      <c r="D58" s="86" t="s">
        <v>66</v>
      </c>
      <c r="E58" s="86"/>
      <c r="F58" s="86"/>
      <c r="G58" s="74"/>
      <c r="H58" s="69"/>
      <c r="I58" s="11"/>
      <c r="J58" s="71"/>
      <c r="K58" s="71"/>
      <c r="L58" s="71"/>
      <c r="M58" s="71"/>
    </row>
    <row r="59" spans="1:13" ht="14.1" customHeight="1" x14ac:dyDescent="0.2">
      <c r="A59" s="69"/>
      <c r="B59" s="2"/>
      <c r="C59" s="71"/>
      <c r="D59" s="87" t="str">
        <f>+D4</f>
        <v xml:space="preserve">Piggyback Townhouse Example </v>
      </c>
      <c r="E59" s="88"/>
      <c r="F59" s="88"/>
      <c r="G59" s="74"/>
      <c r="H59" s="69"/>
      <c r="I59" s="11"/>
      <c r="J59" s="71"/>
      <c r="K59" s="71"/>
      <c r="L59" s="71"/>
      <c r="M59" s="71"/>
    </row>
    <row r="60" spans="1:13" x14ac:dyDescent="0.2">
      <c r="A60" s="69"/>
      <c r="B60" s="2"/>
      <c r="C60" s="71"/>
      <c r="D60" s="98" t="s">
        <v>4</v>
      </c>
      <c r="E60" s="98"/>
      <c r="F60" s="98"/>
      <c r="G60" s="74"/>
      <c r="H60" s="69"/>
      <c r="I60" s="11"/>
      <c r="J60" s="71"/>
      <c r="K60" s="71"/>
      <c r="L60" s="71"/>
      <c r="M60" s="71"/>
    </row>
    <row r="61" spans="1:13" x14ac:dyDescent="0.2">
      <c r="A61" s="69"/>
      <c r="B61" s="2"/>
      <c r="C61" s="69"/>
      <c r="D61" s="68"/>
      <c r="E61" s="69"/>
      <c r="F61" s="69"/>
      <c r="G61" s="69"/>
      <c r="H61" s="69"/>
      <c r="I61" s="11"/>
      <c r="J61" s="71"/>
      <c r="K61" s="71"/>
      <c r="L61" s="71"/>
      <c r="M61" s="71"/>
    </row>
    <row r="62" spans="1:13" x14ac:dyDescent="0.2">
      <c r="A62" s="69"/>
      <c r="B62" s="70" t="s">
        <v>67</v>
      </c>
      <c r="C62" s="69"/>
      <c r="D62" s="69"/>
      <c r="E62" s="69"/>
      <c r="F62" s="69"/>
      <c r="G62" s="69"/>
      <c r="H62" s="69"/>
      <c r="I62" s="6"/>
      <c r="J62" s="71"/>
      <c r="K62" s="71"/>
      <c r="L62" s="71"/>
      <c r="M62" s="71"/>
    </row>
    <row r="63" spans="1:13" x14ac:dyDescent="0.2">
      <c r="A63" s="69"/>
      <c r="B63" s="2"/>
      <c r="C63" s="69"/>
      <c r="D63" s="69"/>
      <c r="E63" s="69"/>
      <c r="F63" s="69"/>
      <c r="G63" s="69"/>
      <c r="H63" s="69"/>
      <c r="I63" s="6"/>
      <c r="J63" s="71"/>
      <c r="K63" s="71"/>
      <c r="L63" s="71"/>
      <c r="M63" s="71"/>
    </row>
    <row r="64" spans="1:13" x14ac:dyDescent="0.2">
      <c r="A64" s="69"/>
      <c r="B64" s="2" t="s">
        <v>68</v>
      </c>
      <c r="C64" s="79" t="s">
        <v>69</v>
      </c>
      <c r="D64" s="79"/>
      <c r="E64" s="79"/>
      <c r="F64" s="69"/>
      <c r="G64" s="69"/>
      <c r="H64" s="69"/>
      <c r="I64" s="28">
        <f>I52</f>
        <v>0</v>
      </c>
      <c r="J64" s="71"/>
      <c r="K64" s="71"/>
      <c r="L64" s="71"/>
      <c r="M64" s="71"/>
    </row>
    <row r="65" spans="1:11" x14ac:dyDescent="0.2">
      <c r="A65" s="69"/>
      <c r="B65" s="2"/>
      <c r="C65" s="69"/>
      <c r="D65" s="69"/>
      <c r="E65" s="69"/>
      <c r="F65" s="69"/>
      <c r="G65" s="69"/>
      <c r="H65" s="69"/>
      <c r="I65" s="69"/>
      <c r="J65" s="71"/>
      <c r="K65" s="71"/>
    </row>
    <row r="66" spans="1:11" x14ac:dyDescent="0.2">
      <c r="A66" s="69"/>
      <c r="B66" s="2" t="s">
        <v>70</v>
      </c>
      <c r="C66" s="69" t="s">
        <v>71</v>
      </c>
      <c r="D66" s="69"/>
      <c r="E66" s="69"/>
      <c r="F66" s="69"/>
      <c r="G66" s="69"/>
      <c r="H66" s="69"/>
      <c r="I66" s="69"/>
      <c r="J66" s="71"/>
      <c r="K66" s="71"/>
    </row>
    <row r="67" spans="1:11" x14ac:dyDescent="0.2">
      <c r="A67" s="69"/>
      <c r="B67" s="9" t="s">
        <v>47</v>
      </c>
      <c r="C67" s="92"/>
      <c r="D67" s="92"/>
      <c r="E67" s="92"/>
      <c r="F67" s="92"/>
      <c r="G67" s="92"/>
      <c r="H67" s="92"/>
      <c r="I67" s="69"/>
      <c r="J67" s="71"/>
      <c r="K67" s="71"/>
    </row>
    <row r="68" spans="1:11" x14ac:dyDescent="0.2">
      <c r="A68" s="69"/>
      <c r="B68" s="9" t="s">
        <v>49</v>
      </c>
      <c r="C68" s="92"/>
      <c r="D68" s="92"/>
      <c r="E68" s="92"/>
      <c r="F68" s="92"/>
      <c r="G68" s="92"/>
      <c r="H68" s="92"/>
      <c r="I68" s="69"/>
      <c r="J68" s="71"/>
      <c r="K68" s="71"/>
    </row>
    <row r="69" spans="1:11" x14ac:dyDescent="0.2">
      <c r="A69" s="69"/>
      <c r="B69" s="9" t="s">
        <v>51</v>
      </c>
      <c r="C69" s="92"/>
      <c r="D69" s="92"/>
      <c r="E69" s="92"/>
      <c r="F69" s="92"/>
      <c r="G69" s="92"/>
      <c r="H69" s="92"/>
      <c r="I69" s="69"/>
      <c r="J69" s="71"/>
      <c r="K69" s="71"/>
    </row>
    <row r="70" spans="1:11" ht="12.75" customHeight="1" x14ac:dyDescent="0.2">
      <c r="A70" s="69"/>
      <c r="B70" s="9" t="s">
        <v>53</v>
      </c>
      <c r="C70" s="92"/>
      <c r="D70" s="92"/>
      <c r="E70" s="92"/>
      <c r="F70" s="92"/>
      <c r="G70" s="92"/>
      <c r="H70" s="92"/>
      <c r="I70" s="69"/>
      <c r="J70" s="71"/>
      <c r="K70" s="71"/>
    </row>
    <row r="71" spans="1:11" x14ac:dyDescent="0.2">
      <c r="A71" s="69"/>
      <c r="B71" s="2"/>
      <c r="C71" s="69"/>
      <c r="D71" s="69"/>
      <c r="E71" s="69"/>
      <c r="F71" s="69"/>
      <c r="G71" s="69"/>
      <c r="H71" s="69"/>
      <c r="I71" s="71"/>
      <c r="J71" s="71"/>
      <c r="K71" s="71"/>
    </row>
    <row r="72" spans="1:11" x14ac:dyDescent="0.2">
      <c r="A72" s="69"/>
      <c r="B72" s="2" t="s">
        <v>72</v>
      </c>
      <c r="C72" s="91" t="s">
        <v>73</v>
      </c>
      <c r="D72" s="99"/>
      <c r="E72" s="99"/>
      <c r="F72" s="99"/>
      <c r="G72" s="99"/>
      <c r="H72" s="99"/>
      <c r="I72" s="47">
        <f>SUM(H67:H70)</f>
        <v>0</v>
      </c>
      <c r="J72" s="71"/>
      <c r="K72" s="71"/>
    </row>
    <row r="73" spans="1:11" x14ac:dyDescent="0.2">
      <c r="A73" s="69"/>
      <c r="B73" s="2"/>
      <c r="C73" s="69"/>
      <c r="D73" s="69"/>
      <c r="E73" s="69"/>
      <c r="F73" s="69"/>
      <c r="G73" s="69"/>
      <c r="H73" s="69"/>
      <c r="I73" s="69"/>
      <c r="J73" s="71"/>
      <c r="K73" s="71"/>
    </row>
    <row r="74" spans="1:11" x14ac:dyDescent="0.2">
      <c r="A74" s="69"/>
      <c r="B74" s="2" t="s">
        <v>74</v>
      </c>
      <c r="C74" s="5" t="s">
        <v>75</v>
      </c>
      <c r="D74" s="69"/>
      <c r="E74" s="69"/>
      <c r="F74" s="69"/>
      <c r="G74" s="69"/>
      <c r="H74" s="69"/>
      <c r="I74" s="69"/>
      <c r="J74" s="71"/>
      <c r="K74" s="71"/>
    </row>
    <row r="75" spans="1:11" ht="12.75" customHeight="1" x14ac:dyDescent="0.2">
      <c r="A75" s="69"/>
      <c r="B75" s="94" t="s">
        <v>76</v>
      </c>
      <c r="C75" s="94"/>
      <c r="D75" s="94"/>
      <c r="E75" s="94"/>
      <c r="F75" s="94"/>
      <c r="G75" s="94"/>
      <c r="H75" s="94"/>
      <c r="I75" s="94"/>
      <c r="J75" s="81"/>
      <c r="K75" s="81"/>
    </row>
    <row r="76" spans="1:11" x14ac:dyDescent="0.2">
      <c r="A76" s="69"/>
      <c r="B76" s="94"/>
      <c r="C76" s="94"/>
      <c r="D76" s="94"/>
      <c r="E76" s="94"/>
      <c r="F76" s="94"/>
      <c r="G76" s="94"/>
      <c r="H76" s="94"/>
      <c r="I76" s="94"/>
      <c r="J76" s="81"/>
      <c r="K76" s="81"/>
    </row>
    <row r="77" spans="1:11" x14ac:dyDescent="0.2">
      <c r="A77" s="69"/>
      <c r="B77" s="94"/>
      <c r="C77" s="94"/>
      <c r="D77" s="94"/>
      <c r="E77" s="94"/>
      <c r="F77" s="94"/>
      <c r="G77" s="94"/>
      <c r="H77" s="94"/>
      <c r="I77" s="94"/>
      <c r="J77" s="81"/>
      <c r="K77" s="81"/>
    </row>
    <row r="78" spans="1:11" x14ac:dyDescent="0.2">
      <c r="A78" s="69"/>
      <c r="B78" s="94"/>
      <c r="C78" s="94"/>
      <c r="D78" s="94"/>
      <c r="E78" s="94"/>
      <c r="F78" s="94"/>
      <c r="G78" s="94"/>
      <c r="H78" s="94"/>
      <c r="I78" s="94"/>
      <c r="J78" s="81"/>
      <c r="K78" s="81"/>
    </row>
    <row r="79" spans="1:11" x14ac:dyDescent="0.2">
      <c r="A79" s="69"/>
      <c r="B79" s="94"/>
      <c r="C79" s="94"/>
      <c r="D79" s="94"/>
      <c r="E79" s="94"/>
      <c r="F79" s="94"/>
      <c r="G79" s="94"/>
      <c r="H79" s="94"/>
      <c r="I79" s="94"/>
      <c r="J79" s="81"/>
      <c r="K79" s="81"/>
    </row>
    <row r="80" spans="1:11" x14ac:dyDescent="0.2">
      <c r="A80" s="69"/>
      <c r="B80" s="2"/>
      <c r="C80" s="69"/>
      <c r="D80" s="69"/>
      <c r="E80" s="69"/>
      <c r="F80" s="69"/>
      <c r="G80" s="69"/>
      <c r="H80" s="69"/>
      <c r="I80" s="69"/>
      <c r="J80" s="71"/>
      <c r="K80" s="71"/>
    </row>
    <row r="81" spans="1:9" x14ac:dyDescent="0.2">
      <c r="A81" s="69"/>
      <c r="B81" s="2"/>
      <c r="C81" s="15" t="s">
        <v>77</v>
      </c>
      <c r="D81" s="26" t="s">
        <v>78</v>
      </c>
      <c r="E81" s="26"/>
      <c r="F81" s="26"/>
      <c r="G81" s="26"/>
      <c r="H81" s="26"/>
      <c r="I81" s="15" t="s">
        <v>79</v>
      </c>
    </row>
    <row r="82" spans="1:9" x14ac:dyDescent="0.2">
      <c r="A82" s="69"/>
      <c r="B82" s="2"/>
      <c r="C82" s="6" t="s">
        <v>47</v>
      </c>
      <c r="D82" s="93" t="s">
        <v>80</v>
      </c>
      <c r="E82" s="93"/>
      <c r="F82" s="93"/>
      <c r="G82" s="69"/>
      <c r="H82" s="69"/>
      <c r="I82" s="10"/>
    </row>
    <row r="83" spans="1:9" x14ac:dyDescent="0.2">
      <c r="A83" s="69"/>
      <c r="B83" s="2"/>
      <c r="C83" s="6" t="s">
        <v>49</v>
      </c>
      <c r="D83" s="93"/>
      <c r="E83" s="93"/>
      <c r="F83" s="93"/>
      <c r="G83" s="69"/>
      <c r="H83" s="69"/>
      <c r="I83" s="13"/>
    </row>
    <row r="84" spans="1:9" x14ac:dyDescent="0.2">
      <c r="A84" s="69"/>
      <c r="B84" s="2"/>
      <c r="C84" s="6" t="s">
        <v>51</v>
      </c>
      <c r="D84" s="93"/>
      <c r="E84" s="93"/>
      <c r="F84" s="93"/>
      <c r="G84" s="69"/>
      <c r="H84" s="69"/>
      <c r="I84" s="16"/>
    </row>
    <row r="85" spans="1:9" x14ac:dyDescent="0.2">
      <c r="A85" s="69"/>
      <c r="B85" s="2"/>
      <c r="C85" s="68" t="s">
        <v>101</v>
      </c>
      <c r="D85" s="71"/>
      <c r="E85" s="68"/>
      <c r="F85" s="68"/>
      <c r="G85" s="68"/>
      <c r="H85" s="68"/>
      <c r="I85" s="16">
        <f>SUM(I82:I84)</f>
        <v>0</v>
      </c>
    </row>
    <row r="86" spans="1:9" x14ac:dyDescent="0.2">
      <c r="A86" s="69"/>
      <c r="B86" s="4"/>
      <c r="C86" s="6"/>
      <c r="D86" s="96"/>
      <c r="E86" s="96"/>
      <c r="F86" s="96"/>
      <c r="G86" s="96"/>
      <c r="H86" s="96"/>
      <c r="I86" s="16"/>
    </row>
    <row r="87" spans="1:9" x14ac:dyDescent="0.2">
      <c r="A87" s="69"/>
      <c r="B87" s="2" t="s">
        <v>82</v>
      </c>
      <c r="C87" s="6" t="s">
        <v>47</v>
      </c>
      <c r="D87" s="95" t="s">
        <v>83</v>
      </c>
      <c r="E87" s="95"/>
      <c r="F87" s="95"/>
      <c r="G87" s="95"/>
      <c r="H87" s="95"/>
      <c r="I87" s="16">
        <f>+I85-I86</f>
        <v>0</v>
      </c>
    </row>
    <row r="88" spans="1:9" x14ac:dyDescent="0.2">
      <c r="A88" s="69"/>
      <c r="B88" s="2"/>
      <c r="C88" s="6" t="s">
        <v>49</v>
      </c>
      <c r="D88" s="79" t="s">
        <v>84</v>
      </c>
      <c r="E88" s="79"/>
      <c r="F88" s="79"/>
      <c r="G88" s="79"/>
      <c r="H88" s="79"/>
      <c r="I88" s="16">
        <f>0.1*I64</f>
        <v>0</v>
      </c>
    </row>
    <row r="89" spans="1:9" x14ac:dyDescent="0.2">
      <c r="A89" s="69"/>
      <c r="B89" s="2"/>
      <c r="C89" s="6" t="s">
        <v>51</v>
      </c>
      <c r="D89" s="80" t="s">
        <v>85</v>
      </c>
      <c r="E89" s="80"/>
      <c r="F89" s="80"/>
      <c r="G89" s="80"/>
      <c r="H89" s="80"/>
      <c r="I89" s="33">
        <f>IF(I87&lt;I88,I87,I88)</f>
        <v>0</v>
      </c>
    </row>
    <row r="90" spans="1:9" x14ac:dyDescent="0.2">
      <c r="A90" s="69"/>
      <c r="B90" s="2"/>
      <c r="C90" s="69"/>
      <c r="D90" s="69"/>
      <c r="E90" s="69"/>
      <c r="F90" s="69"/>
      <c r="G90" s="69"/>
      <c r="H90" s="69"/>
      <c r="I90" s="69"/>
    </row>
    <row r="91" spans="1:9" ht="27" customHeight="1" x14ac:dyDescent="0.2">
      <c r="A91" s="69"/>
      <c r="B91" s="49" t="s">
        <v>86</v>
      </c>
      <c r="C91" s="89" t="s">
        <v>111</v>
      </c>
      <c r="D91" s="89"/>
      <c r="E91" s="89"/>
      <c r="F91" s="89"/>
      <c r="G91" s="89"/>
      <c r="H91" s="89"/>
      <c r="I91" s="33">
        <f>I64+I72+I89</f>
        <v>0</v>
      </c>
    </row>
    <row r="92" spans="1:9" x14ac:dyDescent="0.2">
      <c r="A92" s="69"/>
      <c r="B92" s="2"/>
      <c r="C92" s="69"/>
      <c r="D92" s="69"/>
      <c r="E92" s="69"/>
      <c r="F92" s="69"/>
      <c r="G92" s="69"/>
      <c r="H92" s="69"/>
      <c r="I92" s="69"/>
    </row>
    <row r="93" spans="1:9" x14ac:dyDescent="0.2">
      <c r="A93" s="71"/>
      <c r="B93" s="2" t="s">
        <v>88</v>
      </c>
      <c r="C93" s="68" t="s">
        <v>89</v>
      </c>
      <c r="D93" s="71"/>
      <c r="E93" s="69"/>
      <c r="F93" s="69"/>
      <c r="G93" s="69"/>
      <c r="H93" s="69"/>
      <c r="I93" s="43">
        <f>+I91*0.3</f>
        <v>0</v>
      </c>
    </row>
    <row r="94" spans="1:9" ht="12.75" customHeight="1" x14ac:dyDescent="0.2">
      <c r="A94" s="71"/>
      <c r="B94" s="2"/>
      <c r="C94" s="69"/>
      <c r="D94" s="69"/>
      <c r="E94" s="69"/>
      <c r="F94" s="69"/>
      <c r="G94" s="69"/>
      <c r="H94" s="69"/>
      <c r="I94" s="37"/>
    </row>
    <row r="95" spans="1:9" x14ac:dyDescent="0.2">
      <c r="A95" s="71"/>
      <c r="B95" s="2" t="s">
        <v>90</v>
      </c>
      <c r="C95" s="90" t="s">
        <v>91</v>
      </c>
      <c r="D95" s="90"/>
      <c r="E95" s="90"/>
      <c r="F95" s="90"/>
      <c r="G95" s="69"/>
      <c r="H95" s="71"/>
      <c r="I95" s="48">
        <v>21267</v>
      </c>
    </row>
    <row r="96" spans="1:9" x14ac:dyDescent="0.2">
      <c r="A96" s="71"/>
      <c r="B96" s="2"/>
      <c r="C96" s="80"/>
      <c r="D96" s="80"/>
      <c r="E96" s="80"/>
      <c r="F96" s="80"/>
      <c r="G96" s="69"/>
      <c r="H96" s="71"/>
      <c r="I96" s="43"/>
    </row>
    <row r="97" spans="1:9" ht="30" customHeight="1" x14ac:dyDescent="0.2">
      <c r="A97" s="71"/>
      <c r="B97" s="2" t="s">
        <v>92</v>
      </c>
      <c r="C97" s="97" t="s">
        <v>93</v>
      </c>
      <c r="D97" s="97"/>
      <c r="E97" s="97"/>
      <c r="F97" s="97"/>
      <c r="G97" s="97"/>
      <c r="H97" s="71"/>
      <c r="I97" s="43">
        <f>SUM(I91, I93, I95)</f>
        <v>21267</v>
      </c>
    </row>
    <row r="98" spans="1:9" x14ac:dyDescent="0.2">
      <c r="A98" s="27"/>
      <c r="B98" s="2"/>
      <c r="C98" s="80"/>
      <c r="D98" s="80"/>
      <c r="E98" s="80"/>
      <c r="F98" s="80"/>
      <c r="G98" s="69"/>
      <c r="H98" s="71"/>
      <c r="I98" s="52"/>
    </row>
    <row r="99" spans="1:9" x14ac:dyDescent="0.2">
      <c r="A99" s="71"/>
      <c r="B99" s="2" t="s">
        <v>94</v>
      </c>
      <c r="C99" s="80" t="s">
        <v>95</v>
      </c>
      <c r="D99" s="80"/>
      <c r="E99" s="80"/>
      <c r="F99" s="80"/>
      <c r="G99" s="69"/>
      <c r="H99" s="71"/>
      <c r="I99" s="50">
        <f>I97*0.03</f>
        <v>638.01</v>
      </c>
    </row>
    <row r="100" spans="1:9" ht="13.5" thickBot="1" x14ac:dyDescent="0.25">
      <c r="A100" s="71"/>
      <c r="B100" s="2"/>
      <c r="C100" s="80"/>
      <c r="D100" s="80"/>
      <c r="E100" s="80"/>
      <c r="F100" s="80"/>
      <c r="G100" s="69"/>
      <c r="H100" s="71"/>
      <c r="I100" s="43"/>
    </row>
    <row r="101" spans="1:9" ht="13.5" thickBot="1" x14ac:dyDescent="0.25">
      <c r="A101" s="69"/>
      <c r="B101" s="2"/>
      <c r="C101" s="91" t="s">
        <v>96</v>
      </c>
      <c r="D101" s="91"/>
      <c r="E101" s="91"/>
      <c r="F101" s="91"/>
      <c r="G101" s="91"/>
      <c r="H101" s="91"/>
      <c r="I101" s="34">
        <f>+I97+I99</f>
        <v>21905.01</v>
      </c>
    </row>
  </sheetData>
  <mergeCells count="42">
    <mergeCell ref="C1:H1"/>
    <mergeCell ref="D4:F4"/>
    <mergeCell ref="D5:F5"/>
    <mergeCell ref="F7:I7"/>
    <mergeCell ref="H22:I22"/>
    <mergeCell ref="H12:I12"/>
    <mergeCell ref="H14:I14"/>
    <mergeCell ref="H20:I20"/>
    <mergeCell ref="H9:I9"/>
    <mergeCell ref="H10:I10"/>
    <mergeCell ref="H24:I24"/>
    <mergeCell ref="C56:H56"/>
    <mergeCell ref="D57:F57"/>
    <mergeCell ref="D58:F58"/>
    <mergeCell ref="B30:I30"/>
    <mergeCell ref="C52:H52"/>
    <mergeCell ref="E25:F25"/>
    <mergeCell ref="H25:I25"/>
    <mergeCell ref="C26:F26"/>
    <mergeCell ref="B28:I28"/>
    <mergeCell ref="B29:I29"/>
    <mergeCell ref="D60:F60"/>
    <mergeCell ref="D59:F59"/>
    <mergeCell ref="C67:E67"/>
    <mergeCell ref="C68:E68"/>
    <mergeCell ref="C72:H72"/>
    <mergeCell ref="F67:H67"/>
    <mergeCell ref="F68:H68"/>
    <mergeCell ref="F69:H69"/>
    <mergeCell ref="F70:H70"/>
    <mergeCell ref="C95:F95"/>
    <mergeCell ref="C101:H101"/>
    <mergeCell ref="B75:I79"/>
    <mergeCell ref="C69:E69"/>
    <mergeCell ref="C70:E70"/>
    <mergeCell ref="D84:F84"/>
    <mergeCell ref="C97:G97"/>
    <mergeCell ref="D82:F82"/>
    <mergeCell ref="D83:F83"/>
    <mergeCell ref="D86:H86"/>
    <mergeCell ref="D87:H87"/>
    <mergeCell ref="C91:H91"/>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16FF-3D1C-4367-A461-96121FCA3518}">
  <dimension ref="A1:J113"/>
  <sheetViews>
    <sheetView tabSelected="1" view="pageLayout" topLeftCell="C1" zoomScale="110" zoomScaleNormal="100" zoomScalePageLayoutView="110" workbookViewId="0">
      <selection activeCell="N34" sqref="N34"/>
    </sheetView>
  </sheetViews>
  <sheetFormatPr defaultRowHeight="12.75" x14ac:dyDescent="0.2"/>
  <cols>
    <col min="1" max="1" width="2.140625" customWidth="1"/>
    <col min="2" max="2" width="4.140625" customWidth="1"/>
    <col min="3" max="3" width="5.28515625" bestFit="1" customWidth="1"/>
    <col min="4" max="4" width="38.85546875" bestFit="1" customWidth="1"/>
    <col min="5" max="5" width="9.5703125" customWidth="1"/>
    <col min="6" max="6" width="12.140625" customWidth="1"/>
    <col min="7" max="7" width="2.28515625" customWidth="1"/>
    <col min="8" max="8" width="10.7109375" customWidth="1"/>
    <col min="9" max="9" width="9.7109375" customWidth="1"/>
    <col min="10" max="10" width="2.28515625" customWidth="1"/>
  </cols>
  <sheetData>
    <row r="1" spans="1:9" x14ac:dyDescent="0.2">
      <c r="A1" s="71"/>
      <c r="B1" s="1"/>
      <c r="C1" s="86" t="s">
        <v>0</v>
      </c>
      <c r="D1" s="105"/>
      <c r="E1" s="105"/>
      <c r="F1" s="105"/>
      <c r="G1" s="105"/>
      <c r="H1" s="105"/>
      <c r="I1" s="71"/>
    </row>
    <row r="2" spans="1:9" x14ac:dyDescent="0.2">
      <c r="A2" s="69"/>
      <c r="B2" s="2"/>
      <c r="C2" s="71"/>
      <c r="D2" s="71"/>
      <c r="E2" s="77" t="s">
        <v>1</v>
      </c>
      <c r="F2" s="71"/>
      <c r="G2" s="71"/>
      <c r="H2" s="71"/>
      <c r="I2" s="69"/>
    </row>
    <row r="3" spans="1:9" ht="12.95" customHeight="1" x14ac:dyDescent="0.2">
      <c r="A3" s="69"/>
      <c r="B3" s="2"/>
      <c r="C3" s="71"/>
      <c r="D3" s="82"/>
      <c r="E3" s="82"/>
      <c r="F3" s="82"/>
      <c r="G3" s="74"/>
      <c r="H3" s="69"/>
      <c r="I3" s="69"/>
    </row>
    <row r="4" spans="1:9" ht="15" x14ac:dyDescent="0.2">
      <c r="A4" s="69"/>
      <c r="B4" s="2"/>
      <c r="C4" s="71"/>
      <c r="D4" s="113" t="s">
        <v>112</v>
      </c>
      <c r="E4" s="113"/>
      <c r="F4" s="113"/>
      <c r="G4" s="74"/>
      <c r="H4" s="6" t="s">
        <v>3</v>
      </c>
      <c r="I4" s="19">
        <v>45349</v>
      </c>
    </row>
    <row r="5" spans="1:9" x14ac:dyDescent="0.2">
      <c r="A5" s="69"/>
      <c r="B5" s="2"/>
      <c r="C5" s="71"/>
      <c r="D5" s="98" t="s">
        <v>4</v>
      </c>
      <c r="E5" s="98"/>
      <c r="F5" s="98"/>
      <c r="G5" s="74"/>
      <c r="H5" s="69"/>
      <c r="I5" s="69"/>
    </row>
    <row r="6" spans="1:9" x14ac:dyDescent="0.2">
      <c r="A6" s="69"/>
      <c r="B6" s="2"/>
      <c r="C6" s="71"/>
      <c r="D6" s="71"/>
      <c r="E6" s="71"/>
      <c r="F6" s="71"/>
      <c r="G6" s="71"/>
      <c r="H6" s="104"/>
      <c r="I6" s="104"/>
    </row>
    <row r="7" spans="1:9" x14ac:dyDescent="0.2">
      <c r="A7" s="69"/>
      <c r="B7" s="2"/>
      <c r="C7" s="71"/>
      <c r="D7" s="78"/>
      <c r="E7" s="75" t="s">
        <v>5</v>
      </c>
      <c r="F7" s="100" t="s">
        <v>113</v>
      </c>
      <c r="G7" s="101"/>
      <c r="H7" s="101"/>
      <c r="I7" s="101"/>
    </row>
    <row r="8" spans="1:9" x14ac:dyDescent="0.2">
      <c r="A8" s="69"/>
      <c r="B8" s="2"/>
      <c r="C8" s="71"/>
      <c r="D8" s="71"/>
      <c r="E8" s="78"/>
      <c r="F8" s="115"/>
      <c r="G8" s="116"/>
      <c r="H8" s="116"/>
      <c r="I8" s="116"/>
    </row>
    <row r="9" spans="1:9" x14ac:dyDescent="0.2">
      <c r="A9" s="69"/>
      <c r="B9" s="70" t="s">
        <v>7</v>
      </c>
      <c r="C9" s="71"/>
      <c r="D9" s="69"/>
      <c r="E9" s="69"/>
      <c r="F9" s="69"/>
      <c r="G9" s="69"/>
      <c r="H9" s="102"/>
      <c r="I9" s="103"/>
    </row>
    <row r="10" spans="1:9" x14ac:dyDescent="0.2">
      <c r="A10" s="69"/>
      <c r="B10" s="1" t="s">
        <v>8</v>
      </c>
      <c r="C10" s="69" t="s">
        <v>9</v>
      </c>
      <c r="D10" s="71"/>
      <c r="E10" s="71"/>
      <c r="F10" s="69"/>
      <c r="G10" s="69"/>
      <c r="H10" s="100" t="s">
        <v>114</v>
      </c>
      <c r="I10" s="100"/>
    </row>
    <row r="11" spans="1:9" x14ac:dyDescent="0.2">
      <c r="A11" s="69"/>
      <c r="B11" s="1"/>
      <c r="C11" s="69"/>
      <c r="D11" s="71"/>
      <c r="E11" s="71"/>
      <c r="F11" s="69"/>
      <c r="G11" s="69"/>
      <c r="H11" s="22"/>
      <c r="I11" s="22"/>
    </row>
    <row r="12" spans="1:9" x14ac:dyDescent="0.2">
      <c r="A12" s="69"/>
      <c r="B12" s="1" t="s">
        <v>11</v>
      </c>
      <c r="C12" s="69" t="s">
        <v>12</v>
      </c>
      <c r="D12" s="71"/>
      <c r="E12" s="71"/>
      <c r="F12" s="69"/>
      <c r="G12" s="69"/>
      <c r="H12" s="100" t="s">
        <v>115</v>
      </c>
      <c r="I12" s="100"/>
    </row>
    <row r="13" spans="1:9" x14ac:dyDescent="0.2">
      <c r="A13" s="69"/>
      <c r="B13" s="1"/>
      <c r="C13" s="69"/>
      <c r="D13" s="71"/>
      <c r="E13" s="71"/>
      <c r="F13" s="69"/>
      <c r="G13" s="69"/>
      <c r="H13" s="29"/>
      <c r="I13" s="29"/>
    </row>
    <row r="14" spans="1:9" x14ac:dyDescent="0.2">
      <c r="A14" s="69"/>
      <c r="B14" s="1" t="s">
        <v>14</v>
      </c>
      <c r="C14" s="69" t="s">
        <v>15</v>
      </c>
      <c r="D14" s="71"/>
      <c r="E14" s="71"/>
      <c r="F14" s="69"/>
      <c r="G14" s="69"/>
      <c r="H14" s="100">
        <v>2</v>
      </c>
      <c r="I14" s="100"/>
    </row>
    <row r="15" spans="1:9" x14ac:dyDescent="0.2">
      <c r="A15" s="69"/>
      <c r="B15" s="1"/>
      <c r="C15" s="69"/>
      <c r="D15" s="71"/>
      <c r="E15" s="71"/>
      <c r="F15" s="69"/>
      <c r="G15" s="69"/>
      <c r="H15" s="29"/>
      <c r="I15" s="29"/>
    </row>
    <row r="16" spans="1:9" x14ac:dyDescent="0.2">
      <c r="A16" s="69"/>
      <c r="B16" s="1" t="s">
        <v>16</v>
      </c>
      <c r="C16" s="69" t="s">
        <v>17</v>
      </c>
      <c r="D16" s="71"/>
      <c r="E16" s="71"/>
      <c r="F16" s="69"/>
      <c r="G16" s="69"/>
      <c r="H16" s="72">
        <v>2</v>
      </c>
      <c r="I16" s="72"/>
    </row>
    <row r="17" spans="1:9" x14ac:dyDescent="0.2">
      <c r="A17" s="69"/>
      <c r="B17" s="1"/>
      <c r="C17" s="69"/>
      <c r="D17" s="71"/>
      <c r="E17" s="71"/>
      <c r="F17" s="69"/>
      <c r="G17" s="69"/>
      <c r="H17" s="29" t="s">
        <v>18</v>
      </c>
      <c r="I17" s="29" t="s">
        <v>19</v>
      </c>
    </row>
    <row r="18" spans="1:9" x14ac:dyDescent="0.2">
      <c r="A18" s="69"/>
      <c r="B18" s="1" t="s">
        <v>20</v>
      </c>
      <c r="C18" s="69" t="s">
        <v>21</v>
      </c>
      <c r="D18" s="71"/>
      <c r="E18" s="71"/>
      <c r="F18" s="69"/>
      <c r="G18" s="69"/>
      <c r="H18" s="72"/>
      <c r="I18" s="72"/>
    </row>
    <row r="19" spans="1:9" x14ac:dyDescent="0.2">
      <c r="A19" s="69"/>
      <c r="B19" s="1"/>
      <c r="C19" s="69"/>
      <c r="D19" s="71"/>
      <c r="E19" s="71"/>
      <c r="F19" s="69"/>
      <c r="G19" s="69"/>
      <c r="H19" s="29" t="s">
        <v>18</v>
      </c>
      <c r="I19" s="29" t="s">
        <v>19</v>
      </c>
    </row>
    <row r="20" spans="1:9" x14ac:dyDescent="0.2">
      <c r="A20" s="69"/>
      <c r="B20" s="1" t="s">
        <v>22</v>
      </c>
      <c r="C20" s="69" t="s">
        <v>23</v>
      </c>
      <c r="D20" s="71"/>
      <c r="E20" s="71"/>
      <c r="F20" s="69"/>
      <c r="G20" s="69"/>
      <c r="H20" s="100" t="s">
        <v>115</v>
      </c>
      <c r="I20" s="100"/>
    </row>
    <row r="21" spans="1:9" x14ac:dyDescent="0.2">
      <c r="A21" s="69"/>
      <c r="B21" s="1"/>
      <c r="C21" s="69"/>
      <c r="D21" s="71"/>
      <c r="E21" s="71"/>
      <c r="F21" s="69"/>
      <c r="G21" s="69"/>
      <c r="H21" s="29"/>
      <c r="I21" s="29"/>
    </row>
    <row r="22" spans="1:9" x14ac:dyDescent="0.2">
      <c r="A22" s="69"/>
      <c r="B22" s="1" t="s">
        <v>25</v>
      </c>
      <c r="C22" s="69" t="s">
        <v>26</v>
      </c>
      <c r="D22" s="71"/>
      <c r="E22" s="71"/>
      <c r="F22" s="69"/>
      <c r="G22" s="69"/>
      <c r="H22" s="100" t="s">
        <v>115</v>
      </c>
      <c r="I22" s="100"/>
    </row>
    <row r="23" spans="1:9" x14ac:dyDescent="0.2">
      <c r="A23" s="69"/>
      <c r="B23" s="1"/>
      <c r="C23" s="69"/>
      <c r="D23" s="71"/>
      <c r="E23" s="71"/>
      <c r="F23" s="69"/>
      <c r="G23" s="69"/>
      <c r="H23" s="29"/>
      <c r="I23" s="29"/>
    </row>
    <row r="24" spans="1:9" x14ac:dyDescent="0.2">
      <c r="A24" s="69"/>
      <c r="B24" s="1" t="s">
        <v>28</v>
      </c>
      <c r="C24" s="69" t="s">
        <v>29</v>
      </c>
      <c r="D24" s="71"/>
      <c r="E24" s="71"/>
      <c r="F24" s="6"/>
      <c r="G24" s="69"/>
      <c r="H24" s="100"/>
      <c r="I24" s="100"/>
    </row>
    <row r="25" spans="1:9" ht="13.5" thickBot="1" x14ac:dyDescent="0.25">
      <c r="A25" s="69"/>
      <c r="B25" s="1"/>
      <c r="C25" s="6"/>
      <c r="D25" s="6"/>
      <c r="E25" s="104"/>
      <c r="F25" s="104"/>
      <c r="G25" s="69"/>
      <c r="H25" s="29"/>
      <c r="I25" s="29"/>
    </row>
    <row r="26" spans="1:9" ht="13.5" thickBot="1" x14ac:dyDescent="0.25">
      <c r="A26" s="69"/>
      <c r="B26" s="1"/>
      <c r="C26" s="91" t="s">
        <v>30</v>
      </c>
      <c r="D26" s="108"/>
      <c r="E26" s="108"/>
      <c r="F26" s="108"/>
      <c r="G26" s="68"/>
      <c r="H26" s="20">
        <f>+I101</f>
        <v>27381.52</v>
      </c>
      <c r="I26" s="29"/>
    </row>
    <row r="27" spans="1:9" x14ac:dyDescent="0.2">
      <c r="A27" s="69"/>
      <c r="B27" s="2"/>
      <c r="C27" s="71"/>
      <c r="D27" s="69"/>
      <c r="E27" s="69"/>
      <c r="F27" s="69"/>
      <c r="G27" s="69"/>
      <c r="H27" s="69"/>
      <c r="I27" s="69"/>
    </row>
    <row r="28" spans="1:9" x14ac:dyDescent="0.2">
      <c r="A28" s="69"/>
      <c r="B28" s="109" t="s">
        <v>31</v>
      </c>
      <c r="C28" s="110"/>
      <c r="D28" s="110"/>
      <c r="E28" s="110"/>
      <c r="F28" s="110"/>
      <c r="G28" s="110"/>
      <c r="H28" s="110"/>
      <c r="I28" s="110"/>
    </row>
    <row r="29" spans="1:9" x14ac:dyDescent="0.2">
      <c r="A29" s="69"/>
      <c r="B29" s="111" t="s">
        <v>32</v>
      </c>
      <c r="C29" s="110"/>
      <c r="D29" s="110"/>
      <c r="E29" s="110"/>
      <c r="F29" s="110"/>
      <c r="G29" s="110"/>
      <c r="H29" s="110"/>
      <c r="I29" s="110"/>
    </row>
    <row r="30" spans="1:9" x14ac:dyDescent="0.2">
      <c r="A30" s="69"/>
      <c r="B30" s="111" t="s">
        <v>33</v>
      </c>
      <c r="C30" s="110"/>
      <c r="D30" s="110"/>
      <c r="E30" s="110"/>
      <c r="F30" s="110"/>
      <c r="G30" s="110"/>
      <c r="H30" s="110"/>
      <c r="I30" s="110"/>
    </row>
    <row r="31" spans="1:9" x14ac:dyDescent="0.2">
      <c r="A31" s="69"/>
      <c r="B31" s="2"/>
      <c r="C31" s="71"/>
      <c r="D31" s="69"/>
      <c r="E31" s="69"/>
      <c r="F31" s="69"/>
      <c r="G31" s="69"/>
      <c r="H31" s="69"/>
      <c r="I31" s="69"/>
    </row>
    <row r="32" spans="1:9" x14ac:dyDescent="0.2">
      <c r="A32" s="69"/>
      <c r="B32" s="2" t="s">
        <v>34</v>
      </c>
      <c r="C32" s="72">
        <f>H24</f>
        <v>0</v>
      </c>
      <c r="D32" s="69" t="s">
        <v>35</v>
      </c>
      <c r="E32" s="69"/>
      <c r="F32" s="69"/>
      <c r="G32" s="69"/>
      <c r="H32" s="71"/>
      <c r="I32" s="69"/>
    </row>
    <row r="33" spans="1:9" x14ac:dyDescent="0.2">
      <c r="A33" s="69"/>
      <c r="B33" s="2"/>
      <c r="C33" s="29"/>
      <c r="D33" s="69"/>
      <c r="E33" s="24"/>
      <c r="F33" s="69"/>
      <c r="G33" s="69"/>
      <c r="H33" s="69"/>
      <c r="I33" s="69"/>
    </row>
    <row r="34" spans="1:9" x14ac:dyDescent="0.2">
      <c r="A34" s="69"/>
      <c r="B34" s="2" t="s">
        <v>36</v>
      </c>
      <c r="C34" s="72"/>
      <c r="D34" s="69" t="s">
        <v>37</v>
      </c>
      <c r="E34" s="39">
        <v>114</v>
      </c>
      <c r="F34" s="37" t="s">
        <v>38</v>
      </c>
      <c r="G34" s="69"/>
      <c r="H34" s="16">
        <f>+C34*E34</f>
        <v>0</v>
      </c>
      <c r="I34" s="3"/>
    </row>
    <row r="35" spans="1:9" x14ac:dyDescent="0.2">
      <c r="A35" s="69"/>
      <c r="B35" s="2"/>
      <c r="C35" s="29"/>
      <c r="D35" s="69"/>
      <c r="E35" s="44"/>
      <c r="F35" s="37"/>
      <c r="G35" s="69"/>
      <c r="H35" s="11"/>
      <c r="I35" s="3"/>
    </row>
    <row r="36" spans="1:9" x14ac:dyDescent="0.2">
      <c r="A36" s="69"/>
      <c r="B36" s="2" t="s">
        <v>39</v>
      </c>
      <c r="C36" s="17">
        <f>C32-C34</f>
        <v>0</v>
      </c>
      <c r="D36" s="69" t="s">
        <v>40</v>
      </c>
      <c r="E36" s="39">
        <f>0.5*E34</f>
        <v>57</v>
      </c>
      <c r="F36" s="37" t="s">
        <v>38</v>
      </c>
      <c r="G36" s="69"/>
      <c r="H36" s="16">
        <f>+C36*E36</f>
        <v>0</v>
      </c>
      <c r="I36" s="3"/>
    </row>
    <row r="37" spans="1:9" x14ac:dyDescent="0.2">
      <c r="A37" s="69"/>
      <c r="B37" s="2"/>
      <c r="C37" s="71"/>
      <c r="D37" s="69"/>
      <c r="E37" s="37"/>
      <c r="F37" s="37"/>
      <c r="G37" s="69"/>
      <c r="H37" s="3"/>
      <c r="I37" s="3"/>
    </row>
    <row r="38" spans="1:9" ht="13.5" x14ac:dyDescent="0.25">
      <c r="A38" s="69"/>
      <c r="B38" s="2" t="s">
        <v>41</v>
      </c>
      <c r="C38" s="71"/>
      <c r="D38" s="69"/>
      <c r="E38" s="45" t="s">
        <v>116</v>
      </c>
      <c r="F38" s="41"/>
      <c r="G38" s="69"/>
      <c r="H38" s="3"/>
      <c r="I38" s="10">
        <f>+H34+H36</f>
        <v>0</v>
      </c>
    </row>
    <row r="39" spans="1:9" x14ac:dyDescent="0.2">
      <c r="A39" s="69"/>
      <c r="B39" s="2"/>
      <c r="C39" s="71"/>
      <c r="D39" s="69"/>
      <c r="E39" s="37"/>
      <c r="F39" s="37"/>
      <c r="G39" s="69"/>
      <c r="H39" s="69"/>
      <c r="I39" s="69"/>
    </row>
    <row r="40" spans="1:9" x14ac:dyDescent="0.2">
      <c r="A40" s="69"/>
      <c r="B40" s="2" t="s">
        <v>43</v>
      </c>
      <c r="C40" s="5" t="s">
        <v>44</v>
      </c>
      <c r="D40" s="71"/>
      <c r="E40" s="69"/>
      <c r="F40" s="18" t="s">
        <v>45</v>
      </c>
      <c r="G40" s="18"/>
      <c r="H40" s="18" t="s">
        <v>46</v>
      </c>
      <c r="I40" s="69"/>
    </row>
    <row r="41" spans="1:9" x14ac:dyDescent="0.2">
      <c r="A41" s="69"/>
      <c r="B41" s="40" t="s">
        <v>47</v>
      </c>
      <c r="C41" s="37" t="s">
        <v>48</v>
      </c>
      <c r="D41" s="41"/>
      <c r="E41" s="37"/>
      <c r="F41" s="38"/>
      <c r="G41" s="14"/>
      <c r="H41" s="13"/>
      <c r="I41" s="7"/>
    </row>
    <row r="42" spans="1:9" x14ac:dyDescent="0.2">
      <c r="A42" s="69"/>
      <c r="B42" s="40" t="s">
        <v>49</v>
      </c>
      <c r="C42" s="37" t="s">
        <v>50</v>
      </c>
      <c r="D42" s="41"/>
      <c r="E42" s="37"/>
      <c r="F42" s="38"/>
      <c r="G42" s="14"/>
      <c r="H42" s="13"/>
      <c r="I42" s="7"/>
    </row>
    <row r="43" spans="1:9" x14ac:dyDescent="0.2">
      <c r="A43" s="69"/>
      <c r="B43" s="40" t="s">
        <v>51</v>
      </c>
      <c r="C43" s="37" t="s">
        <v>52</v>
      </c>
      <c r="D43" s="41"/>
      <c r="E43" s="37"/>
      <c r="F43" s="38"/>
      <c r="G43" s="14"/>
      <c r="H43" s="21"/>
      <c r="I43" s="7"/>
    </row>
    <row r="44" spans="1:9" x14ac:dyDescent="0.2">
      <c r="A44" s="69"/>
      <c r="B44" s="40" t="s">
        <v>53</v>
      </c>
      <c r="C44" s="37" t="s">
        <v>54</v>
      </c>
      <c r="D44" s="41"/>
      <c r="E44" s="37"/>
      <c r="F44" s="38"/>
      <c r="G44" s="14"/>
      <c r="H44" s="21"/>
      <c r="I44" s="7"/>
    </row>
    <row r="45" spans="1:9" x14ac:dyDescent="0.2">
      <c r="A45" s="69"/>
      <c r="B45" s="40" t="s">
        <v>55</v>
      </c>
      <c r="C45" s="85" t="s">
        <v>117</v>
      </c>
      <c r="D45" s="41"/>
      <c r="E45" s="41"/>
      <c r="F45" s="38"/>
      <c r="G45" s="14"/>
      <c r="H45" s="21"/>
      <c r="I45" s="7"/>
    </row>
    <row r="46" spans="1:9" x14ac:dyDescent="0.2">
      <c r="A46" s="69"/>
      <c r="B46" s="40" t="s">
        <v>57</v>
      </c>
      <c r="C46" s="37" t="s">
        <v>58</v>
      </c>
      <c r="D46" s="41"/>
      <c r="E46" s="41"/>
      <c r="F46" s="38"/>
      <c r="G46" s="14"/>
      <c r="H46" s="13"/>
      <c r="I46" s="7"/>
    </row>
    <row r="47" spans="1:9" x14ac:dyDescent="0.2">
      <c r="A47" s="69"/>
      <c r="B47" s="40" t="s">
        <v>59</v>
      </c>
      <c r="C47" s="37"/>
      <c r="D47" s="42"/>
      <c r="E47" s="42"/>
      <c r="F47" s="46"/>
      <c r="G47" s="76"/>
      <c r="H47" s="76"/>
      <c r="I47" s="11"/>
    </row>
    <row r="48" spans="1:9" x14ac:dyDescent="0.2">
      <c r="A48" s="69"/>
      <c r="B48" s="2"/>
      <c r="C48" s="69"/>
      <c r="D48" s="69"/>
      <c r="E48" s="68" t="s">
        <v>60</v>
      </c>
      <c r="F48" s="13">
        <f>SUM(F41:F47)</f>
        <v>0</v>
      </c>
      <c r="G48" s="14"/>
      <c r="H48" s="13">
        <f>SUM(H41:H47)</f>
        <v>0</v>
      </c>
      <c r="I48" s="7"/>
    </row>
    <row r="49" spans="1:9" x14ac:dyDescent="0.2">
      <c r="A49" s="69"/>
      <c r="B49" s="2"/>
      <c r="C49" s="69"/>
      <c r="D49" s="69"/>
      <c r="E49" s="69"/>
      <c r="F49" s="7"/>
      <c r="G49" s="7"/>
      <c r="H49" s="7"/>
      <c r="I49" s="7"/>
    </row>
    <row r="50" spans="1:9" x14ac:dyDescent="0.2">
      <c r="A50" s="69"/>
      <c r="B50" s="2" t="s">
        <v>61</v>
      </c>
      <c r="C50" s="69"/>
      <c r="D50" s="69"/>
      <c r="E50" s="80" t="s">
        <v>62</v>
      </c>
      <c r="F50" s="7"/>
      <c r="G50" s="7"/>
      <c r="H50" s="8"/>
      <c r="I50" s="12">
        <f>+F48-H48</f>
        <v>0</v>
      </c>
    </row>
    <row r="51" spans="1:9" x14ac:dyDescent="0.2">
      <c r="A51" s="69"/>
      <c r="B51" s="2"/>
      <c r="C51" s="69"/>
      <c r="D51" s="69"/>
      <c r="E51" s="69"/>
      <c r="F51" s="69"/>
      <c r="G51" s="69"/>
      <c r="H51" s="69"/>
      <c r="I51" s="6"/>
    </row>
    <row r="52" spans="1:9" x14ac:dyDescent="0.2">
      <c r="A52" s="69"/>
      <c r="B52" s="2" t="s">
        <v>63</v>
      </c>
      <c r="C52" s="91" t="s">
        <v>64</v>
      </c>
      <c r="D52" s="99"/>
      <c r="E52" s="99"/>
      <c r="F52" s="99"/>
      <c r="G52" s="99"/>
      <c r="H52" s="99"/>
      <c r="I52" s="28">
        <f>I38+I50</f>
        <v>0</v>
      </c>
    </row>
    <row r="53" spans="1:9" x14ac:dyDescent="0.2">
      <c r="A53" s="69"/>
      <c r="B53" s="2"/>
      <c r="C53" s="75"/>
      <c r="D53" s="76"/>
      <c r="E53" s="76"/>
      <c r="F53" s="76"/>
      <c r="G53" s="76"/>
      <c r="H53" s="76"/>
      <c r="I53" s="36"/>
    </row>
    <row r="54" spans="1:9" x14ac:dyDescent="0.2">
      <c r="A54" s="69"/>
      <c r="B54" s="2"/>
      <c r="C54" s="75"/>
      <c r="D54" s="76"/>
      <c r="E54" s="76"/>
      <c r="F54" s="76"/>
      <c r="G54" s="76"/>
      <c r="H54" s="76"/>
      <c r="I54" s="36"/>
    </row>
    <row r="55" spans="1:9" x14ac:dyDescent="0.2">
      <c r="A55" s="69"/>
      <c r="B55" s="2"/>
      <c r="C55" s="71"/>
      <c r="D55" s="114"/>
      <c r="E55" s="114"/>
      <c r="F55" s="114"/>
      <c r="G55" s="74"/>
      <c r="H55" s="69"/>
      <c r="I55" s="11"/>
    </row>
    <row r="56" spans="1:9" ht="12.75" customHeight="1" x14ac:dyDescent="0.2">
      <c r="A56" s="69"/>
      <c r="B56" s="2"/>
      <c r="C56" s="86" t="s">
        <v>65</v>
      </c>
      <c r="D56" s="86"/>
      <c r="E56" s="86"/>
      <c r="F56" s="86"/>
      <c r="G56" s="86"/>
      <c r="H56" s="86"/>
      <c r="I56" s="11"/>
    </row>
    <row r="57" spans="1:9" x14ac:dyDescent="0.2">
      <c r="A57" s="69"/>
      <c r="B57" s="2"/>
      <c r="C57" s="71"/>
      <c r="D57" s="107"/>
      <c r="E57" s="107"/>
      <c r="F57" s="107"/>
      <c r="G57" s="74"/>
      <c r="H57" s="69"/>
      <c r="I57" s="11"/>
    </row>
    <row r="58" spans="1:9" ht="12.75" customHeight="1" x14ac:dyDescent="0.2">
      <c r="A58" s="69"/>
      <c r="B58" s="2"/>
      <c r="C58" s="71"/>
      <c r="D58" s="86" t="s">
        <v>66</v>
      </c>
      <c r="E58" s="86"/>
      <c r="F58" s="86"/>
      <c r="G58" s="74"/>
      <c r="H58" s="69"/>
      <c r="I58" s="11"/>
    </row>
    <row r="59" spans="1:9" ht="14.1" customHeight="1" x14ac:dyDescent="0.2">
      <c r="A59" s="69"/>
      <c r="B59" s="2"/>
      <c r="C59" s="71"/>
      <c r="D59" s="87" t="str">
        <f>+D4</f>
        <v>Two Bedroom Garden (Up to 4 story)</v>
      </c>
      <c r="E59" s="88"/>
      <c r="F59" s="88"/>
      <c r="G59" s="74"/>
      <c r="H59" s="69"/>
      <c r="I59" s="11"/>
    </row>
    <row r="60" spans="1:9" x14ac:dyDescent="0.2">
      <c r="A60" s="69"/>
      <c r="B60" s="2"/>
      <c r="C60" s="71"/>
      <c r="D60" s="98" t="s">
        <v>4</v>
      </c>
      <c r="E60" s="98"/>
      <c r="F60" s="98"/>
      <c r="G60" s="74"/>
      <c r="H60" s="69"/>
      <c r="I60" s="11"/>
    </row>
    <row r="61" spans="1:9" x14ac:dyDescent="0.2">
      <c r="A61" s="69"/>
      <c r="B61" s="2"/>
      <c r="C61" s="69"/>
      <c r="D61" s="68"/>
      <c r="E61" s="69"/>
      <c r="F61" s="69"/>
      <c r="G61" s="69"/>
      <c r="H61" s="69"/>
      <c r="I61" s="11"/>
    </row>
    <row r="62" spans="1:9" x14ac:dyDescent="0.2">
      <c r="A62" s="69"/>
      <c r="B62" s="70" t="s">
        <v>67</v>
      </c>
      <c r="C62" s="69"/>
      <c r="D62" s="69"/>
      <c r="E62" s="69"/>
      <c r="F62" s="69"/>
      <c r="G62" s="69"/>
      <c r="H62" s="69"/>
      <c r="I62" s="6"/>
    </row>
    <row r="63" spans="1:9" x14ac:dyDescent="0.2">
      <c r="A63" s="69"/>
      <c r="B63" s="2"/>
      <c r="C63" s="69"/>
      <c r="D63" s="69"/>
      <c r="E63" s="69"/>
      <c r="F63" s="69"/>
      <c r="G63" s="69"/>
      <c r="H63" s="69"/>
      <c r="I63" s="6"/>
    </row>
    <row r="64" spans="1:9" x14ac:dyDescent="0.2">
      <c r="A64" s="69"/>
      <c r="B64" s="2" t="s">
        <v>68</v>
      </c>
      <c r="C64" s="95" t="s">
        <v>69</v>
      </c>
      <c r="D64" s="95"/>
      <c r="E64" s="95"/>
      <c r="F64" s="69"/>
      <c r="G64" s="69"/>
      <c r="H64" s="69"/>
      <c r="I64" s="28">
        <f>I52</f>
        <v>0</v>
      </c>
    </row>
    <row r="65" spans="1:10" x14ac:dyDescent="0.2">
      <c r="A65" s="69"/>
      <c r="B65" s="2"/>
      <c r="C65" s="69"/>
      <c r="D65" s="69"/>
      <c r="E65" s="69"/>
      <c r="F65" s="69"/>
      <c r="G65" s="69"/>
      <c r="H65" s="69"/>
      <c r="I65" s="69"/>
      <c r="J65" s="71"/>
    </row>
    <row r="66" spans="1:10" x14ac:dyDescent="0.2">
      <c r="A66" s="69"/>
      <c r="B66" s="2" t="s">
        <v>70</v>
      </c>
      <c r="C66" s="69" t="s">
        <v>71</v>
      </c>
      <c r="D66" s="69"/>
      <c r="E66" s="69"/>
      <c r="F66" s="69"/>
      <c r="G66" s="69"/>
      <c r="H66" s="69"/>
      <c r="I66" s="69"/>
      <c r="J66" s="71"/>
    </row>
    <row r="67" spans="1:10" x14ac:dyDescent="0.2">
      <c r="A67" s="69"/>
      <c r="B67" s="9" t="s">
        <v>47</v>
      </c>
      <c r="C67" s="92"/>
      <c r="D67" s="92"/>
      <c r="E67" s="92"/>
      <c r="F67" s="92"/>
      <c r="G67" s="92"/>
      <c r="H67" s="92"/>
      <c r="I67" s="69"/>
      <c r="J67" s="71"/>
    </row>
    <row r="68" spans="1:10" x14ac:dyDescent="0.2">
      <c r="A68" s="69"/>
      <c r="B68" s="9" t="s">
        <v>49</v>
      </c>
      <c r="C68" s="92"/>
      <c r="D68" s="92"/>
      <c r="E68" s="92"/>
      <c r="F68" s="92"/>
      <c r="G68" s="92"/>
      <c r="H68" s="92"/>
      <c r="I68" s="69"/>
      <c r="J68" s="71"/>
    </row>
    <row r="69" spans="1:10" x14ac:dyDescent="0.2">
      <c r="A69" s="69"/>
      <c r="B69" s="9" t="s">
        <v>51</v>
      </c>
      <c r="C69" s="92"/>
      <c r="D69" s="92"/>
      <c r="E69" s="92"/>
      <c r="F69" s="92"/>
      <c r="G69" s="92"/>
      <c r="H69" s="92"/>
      <c r="I69" s="69"/>
      <c r="J69" s="71"/>
    </row>
    <row r="70" spans="1:10" ht="12.75" customHeight="1" x14ac:dyDescent="0.2">
      <c r="A70" s="69"/>
      <c r="B70" s="9" t="s">
        <v>53</v>
      </c>
      <c r="C70" s="92"/>
      <c r="D70" s="92"/>
      <c r="E70" s="92"/>
      <c r="F70" s="92"/>
      <c r="G70" s="92"/>
      <c r="H70" s="92"/>
      <c r="I70" s="69"/>
      <c r="J70" s="71"/>
    </row>
    <row r="71" spans="1:10" x14ac:dyDescent="0.2">
      <c r="A71" s="69"/>
      <c r="B71" s="2"/>
      <c r="C71" s="69"/>
      <c r="D71" s="69"/>
      <c r="E71" s="69"/>
      <c r="F71" s="69"/>
      <c r="G71" s="69"/>
      <c r="H71" s="69"/>
      <c r="I71" s="71"/>
      <c r="J71" s="71"/>
    </row>
    <row r="72" spans="1:10" x14ac:dyDescent="0.2">
      <c r="A72" s="69"/>
      <c r="B72" s="2" t="s">
        <v>72</v>
      </c>
      <c r="C72" s="91" t="s">
        <v>73</v>
      </c>
      <c r="D72" s="99"/>
      <c r="E72" s="99"/>
      <c r="F72" s="99"/>
      <c r="G72" s="99"/>
      <c r="H72" s="99"/>
      <c r="I72" s="47">
        <f>SUM(H67:H70)</f>
        <v>0</v>
      </c>
      <c r="J72" s="71"/>
    </row>
    <row r="73" spans="1:10" x14ac:dyDescent="0.2">
      <c r="A73" s="69"/>
      <c r="B73" s="2"/>
      <c r="C73" s="69"/>
      <c r="D73" s="69"/>
      <c r="E73" s="69"/>
      <c r="F73" s="69"/>
      <c r="G73" s="69"/>
      <c r="H73" s="69"/>
      <c r="I73" s="69"/>
      <c r="J73" s="71"/>
    </row>
    <row r="74" spans="1:10" x14ac:dyDescent="0.2">
      <c r="A74" s="69"/>
      <c r="B74" s="2" t="s">
        <v>74</v>
      </c>
      <c r="C74" s="5" t="s">
        <v>75</v>
      </c>
      <c r="D74" s="69"/>
      <c r="E74" s="69"/>
      <c r="F74" s="69"/>
      <c r="G74" s="69"/>
      <c r="H74" s="69"/>
      <c r="I74" s="69"/>
      <c r="J74" s="71"/>
    </row>
    <row r="75" spans="1:10" ht="12.75" customHeight="1" x14ac:dyDescent="0.2">
      <c r="A75" s="69"/>
      <c r="B75" s="94" t="s">
        <v>76</v>
      </c>
      <c r="C75" s="94"/>
      <c r="D75" s="94"/>
      <c r="E75" s="94"/>
      <c r="F75" s="94"/>
      <c r="G75" s="94"/>
      <c r="H75" s="94"/>
      <c r="I75" s="94"/>
      <c r="J75" s="81"/>
    </row>
    <row r="76" spans="1:10" x14ac:dyDescent="0.2">
      <c r="A76" s="69"/>
      <c r="B76" s="94"/>
      <c r="C76" s="94"/>
      <c r="D76" s="94"/>
      <c r="E76" s="94"/>
      <c r="F76" s="94"/>
      <c r="G76" s="94"/>
      <c r="H76" s="94"/>
      <c r="I76" s="94"/>
      <c r="J76" s="81"/>
    </row>
    <row r="77" spans="1:10" ht="13.15" customHeight="1" x14ac:dyDescent="0.2">
      <c r="A77" s="69"/>
      <c r="B77" s="94"/>
      <c r="C77" s="94"/>
      <c r="D77" s="94"/>
      <c r="E77" s="94"/>
      <c r="F77" s="94"/>
      <c r="G77" s="94"/>
      <c r="H77" s="94"/>
      <c r="I77" s="94"/>
      <c r="J77" s="81"/>
    </row>
    <row r="78" spans="1:10" x14ac:dyDescent="0.2">
      <c r="A78" s="69"/>
      <c r="B78" s="94"/>
      <c r="C78" s="94"/>
      <c r="D78" s="94"/>
      <c r="E78" s="94"/>
      <c r="F78" s="94"/>
      <c r="G78" s="94"/>
      <c r="H78" s="94"/>
      <c r="I78" s="94"/>
      <c r="J78" s="81"/>
    </row>
    <row r="79" spans="1:10" x14ac:dyDescent="0.2">
      <c r="A79" s="69"/>
      <c r="B79" s="94"/>
      <c r="C79" s="94"/>
      <c r="D79" s="94"/>
      <c r="E79" s="94"/>
      <c r="F79" s="94"/>
      <c r="G79" s="94"/>
      <c r="H79" s="94"/>
      <c r="I79" s="94"/>
      <c r="J79" s="81"/>
    </row>
    <row r="80" spans="1:10" x14ac:dyDescent="0.2">
      <c r="A80" s="69"/>
      <c r="B80" s="2"/>
      <c r="C80" s="69"/>
      <c r="D80" s="69"/>
      <c r="E80" s="69"/>
      <c r="F80" s="69"/>
      <c r="G80" s="69"/>
      <c r="H80" s="69"/>
      <c r="I80" s="69"/>
      <c r="J80" s="71"/>
    </row>
    <row r="81" spans="1:9" x14ac:dyDescent="0.2">
      <c r="A81" s="69"/>
      <c r="B81" s="2"/>
      <c r="C81" s="15" t="s">
        <v>77</v>
      </c>
      <c r="D81" s="26" t="s">
        <v>78</v>
      </c>
      <c r="E81" s="26"/>
      <c r="F81" s="26"/>
      <c r="G81" s="26"/>
      <c r="H81" s="26"/>
      <c r="I81" s="15" t="s">
        <v>79</v>
      </c>
    </row>
    <row r="82" spans="1:9" x14ac:dyDescent="0.2">
      <c r="A82" s="69"/>
      <c r="B82" s="2"/>
      <c r="C82" s="6" t="s">
        <v>47</v>
      </c>
      <c r="D82" s="93"/>
      <c r="E82" s="93"/>
      <c r="F82" s="93"/>
      <c r="G82" s="69"/>
      <c r="H82" s="69"/>
      <c r="I82" s="10"/>
    </row>
    <row r="83" spans="1:9" x14ac:dyDescent="0.2">
      <c r="A83" s="69"/>
      <c r="B83" s="2"/>
      <c r="C83" s="6" t="s">
        <v>49</v>
      </c>
      <c r="D83" s="93"/>
      <c r="E83" s="93"/>
      <c r="F83" s="93"/>
      <c r="G83" s="69"/>
      <c r="H83" s="69"/>
      <c r="I83" s="13"/>
    </row>
    <row r="84" spans="1:9" x14ac:dyDescent="0.2">
      <c r="A84" s="69"/>
      <c r="B84" s="2"/>
      <c r="C84" s="6" t="s">
        <v>51</v>
      </c>
      <c r="D84" s="93"/>
      <c r="E84" s="93"/>
      <c r="F84" s="93"/>
      <c r="G84" s="69"/>
      <c r="H84" s="69"/>
      <c r="I84" s="16"/>
    </row>
    <row r="85" spans="1:9" x14ac:dyDescent="0.2">
      <c r="A85" s="69"/>
      <c r="B85" s="2"/>
      <c r="C85" s="68" t="s">
        <v>101</v>
      </c>
      <c r="D85" s="71"/>
      <c r="E85" s="68"/>
      <c r="F85" s="68"/>
      <c r="G85" s="68"/>
      <c r="H85" s="68"/>
      <c r="I85" s="16">
        <f>SUM(I82:I84)</f>
        <v>0</v>
      </c>
    </row>
    <row r="86" spans="1:9" x14ac:dyDescent="0.2">
      <c r="A86" s="69"/>
      <c r="B86" s="4"/>
      <c r="C86" s="6"/>
      <c r="D86" s="96"/>
      <c r="E86" s="96"/>
      <c r="F86" s="96"/>
      <c r="G86" s="96"/>
      <c r="H86" s="96"/>
      <c r="I86" s="16"/>
    </row>
    <row r="87" spans="1:9" x14ac:dyDescent="0.2">
      <c r="A87" s="69"/>
      <c r="B87" s="2" t="s">
        <v>82</v>
      </c>
      <c r="C87" s="6" t="s">
        <v>47</v>
      </c>
      <c r="D87" s="95" t="s">
        <v>83</v>
      </c>
      <c r="E87" s="95"/>
      <c r="F87" s="95"/>
      <c r="G87" s="95"/>
      <c r="H87" s="95"/>
      <c r="I87" s="16">
        <f>+I85-I86</f>
        <v>0</v>
      </c>
    </row>
    <row r="88" spans="1:9" x14ac:dyDescent="0.2">
      <c r="A88" s="69"/>
      <c r="B88" s="2"/>
      <c r="C88" s="6" t="s">
        <v>49</v>
      </c>
      <c r="D88" s="79" t="s">
        <v>84</v>
      </c>
      <c r="E88" s="79"/>
      <c r="F88" s="79"/>
      <c r="G88" s="79"/>
      <c r="H88" s="79"/>
      <c r="I88" s="16">
        <f>0.1*I64</f>
        <v>0</v>
      </c>
    </row>
    <row r="89" spans="1:9" x14ac:dyDescent="0.2">
      <c r="A89" s="69"/>
      <c r="B89" s="2"/>
      <c r="C89" s="6" t="s">
        <v>51</v>
      </c>
      <c r="D89" s="80" t="s">
        <v>85</v>
      </c>
      <c r="E89" s="80"/>
      <c r="F89" s="80"/>
      <c r="G89" s="80"/>
      <c r="H89" s="80"/>
      <c r="I89" s="33">
        <f>IF(I87&lt;I88,I87,I88)</f>
        <v>0</v>
      </c>
    </row>
    <row r="90" spans="1:9" x14ac:dyDescent="0.2">
      <c r="A90" s="69"/>
      <c r="B90" s="2"/>
      <c r="C90" s="69"/>
      <c r="D90" s="69"/>
      <c r="E90" s="69"/>
      <c r="F90" s="69"/>
      <c r="G90" s="69"/>
      <c r="H90" s="69"/>
      <c r="I90" s="69"/>
    </row>
    <row r="91" spans="1:9" ht="24" customHeight="1" x14ac:dyDescent="0.2">
      <c r="A91" s="69"/>
      <c r="B91" s="49" t="s">
        <v>86</v>
      </c>
      <c r="C91" s="89" t="s">
        <v>118</v>
      </c>
      <c r="D91" s="89"/>
      <c r="E91" s="89"/>
      <c r="F91" s="89"/>
      <c r="G91" s="89"/>
      <c r="H91" s="89"/>
      <c r="I91" s="33">
        <f>I64+I72+I89</f>
        <v>0</v>
      </c>
    </row>
    <row r="92" spans="1:9" ht="12.75" customHeight="1" x14ac:dyDescent="0.2">
      <c r="A92" s="69"/>
      <c r="B92" s="2"/>
      <c r="C92" s="69"/>
      <c r="D92" s="69"/>
      <c r="E92" s="69"/>
      <c r="F92" s="69"/>
      <c r="G92" s="69"/>
      <c r="H92" s="69"/>
      <c r="I92" s="69"/>
    </row>
    <row r="93" spans="1:9" x14ac:dyDescent="0.2">
      <c r="A93" s="71"/>
      <c r="B93" s="2" t="s">
        <v>88</v>
      </c>
      <c r="C93" s="68" t="s">
        <v>89</v>
      </c>
      <c r="D93" s="71"/>
      <c r="E93" s="69"/>
      <c r="F93" s="69"/>
      <c r="G93" s="69"/>
      <c r="H93" s="69"/>
      <c r="I93" s="43">
        <f>+I91*0.3</f>
        <v>0</v>
      </c>
    </row>
    <row r="94" spans="1:9" x14ac:dyDescent="0.2">
      <c r="A94" s="71"/>
      <c r="B94" s="2"/>
      <c r="C94" s="69"/>
      <c r="D94" s="69"/>
      <c r="E94" s="69"/>
      <c r="F94" s="69"/>
      <c r="G94" s="69"/>
      <c r="H94" s="69"/>
      <c r="I94" s="43"/>
    </row>
    <row r="95" spans="1:9" x14ac:dyDescent="0.2">
      <c r="A95" s="71"/>
      <c r="B95" s="2" t="s">
        <v>90</v>
      </c>
      <c r="C95" s="90" t="s">
        <v>91</v>
      </c>
      <c r="D95" s="90"/>
      <c r="E95" s="90"/>
      <c r="F95" s="90"/>
      <c r="G95" s="69"/>
      <c r="H95" s="71"/>
      <c r="I95" s="48">
        <v>26584</v>
      </c>
    </row>
    <row r="96" spans="1:9" x14ac:dyDescent="0.2">
      <c r="A96" s="69"/>
      <c r="B96" s="2"/>
      <c r="C96" s="80"/>
      <c r="D96" s="80"/>
      <c r="E96" s="80"/>
      <c r="F96" s="80"/>
      <c r="G96" s="69"/>
      <c r="H96" s="71"/>
      <c r="I96" s="43"/>
    </row>
    <row r="97" spans="1:9" ht="25.9" customHeight="1" x14ac:dyDescent="0.2">
      <c r="A97" s="69"/>
      <c r="B97" s="2" t="s">
        <v>92</v>
      </c>
      <c r="C97" s="97" t="s">
        <v>93</v>
      </c>
      <c r="D97" s="97"/>
      <c r="E97" s="97"/>
      <c r="F97" s="97"/>
      <c r="G97" s="97"/>
      <c r="H97" s="71"/>
      <c r="I97" s="43">
        <f>SUM(I91, I93, I95)</f>
        <v>26584</v>
      </c>
    </row>
    <row r="98" spans="1:9" x14ac:dyDescent="0.2">
      <c r="A98" s="69"/>
      <c r="B98" s="2"/>
      <c r="C98" s="80"/>
      <c r="D98" s="80"/>
      <c r="E98" s="80"/>
      <c r="F98" s="80"/>
      <c r="G98" s="69"/>
      <c r="H98" s="71"/>
      <c r="I98" s="43"/>
    </row>
    <row r="99" spans="1:9" x14ac:dyDescent="0.2">
      <c r="A99" s="69"/>
      <c r="B99" s="2" t="s">
        <v>94</v>
      </c>
      <c r="C99" s="80" t="s">
        <v>95</v>
      </c>
      <c r="D99" s="80"/>
      <c r="E99" s="80"/>
      <c r="F99" s="80"/>
      <c r="G99" s="69"/>
      <c r="H99" s="71"/>
      <c r="I99" s="50">
        <f>I97*0.03</f>
        <v>797.52</v>
      </c>
    </row>
    <row r="100" spans="1:9" ht="13.5" thickBot="1" x14ac:dyDescent="0.25">
      <c r="A100" s="69"/>
      <c r="B100" s="2"/>
      <c r="C100" s="69"/>
      <c r="D100" s="69"/>
      <c r="E100" s="69"/>
      <c r="F100" s="69"/>
      <c r="G100" s="69"/>
      <c r="H100" s="69"/>
      <c r="I100" s="3"/>
    </row>
    <row r="101" spans="1:9" ht="13.5" thickBot="1" x14ac:dyDescent="0.25">
      <c r="A101" s="69"/>
      <c r="B101" s="2"/>
      <c r="C101" s="91" t="s">
        <v>96</v>
      </c>
      <c r="D101" s="91"/>
      <c r="E101" s="91"/>
      <c r="F101" s="91"/>
      <c r="G101" s="91"/>
      <c r="H101" s="91"/>
      <c r="I101" s="34">
        <f>+I97+I99</f>
        <v>27381.52</v>
      </c>
    </row>
    <row r="102" spans="1:9" x14ac:dyDescent="0.2">
      <c r="A102" s="69"/>
      <c r="B102" s="71"/>
      <c r="C102" s="71"/>
      <c r="D102" s="71"/>
      <c r="E102" s="71"/>
      <c r="F102" s="71"/>
      <c r="G102" s="71"/>
      <c r="H102" s="71"/>
      <c r="I102" s="71"/>
    </row>
    <row r="103" spans="1:9" x14ac:dyDescent="0.2">
      <c r="A103" s="69"/>
      <c r="B103" s="71"/>
      <c r="C103" s="71"/>
      <c r="D103" s="71"/>
      <c r="E103" s="71"/>
      <c r="F103" s="71"/>
      <c r="G103" s="71"/>
      <c r="H103" s="71"/>
      <c r="I103" s="71"/>
    </row>
    <row r="104" spans="1:9" x14ac:dyDescent="0.2">
      <c r="A104" s="69"/>
      <c r="B104" s="71"/>
      <c r="C104" s="71"/>
      <c r="D104" s="71"/>
      <c r="E104" s="71"/>
      <c r="F104" s="71"/>
      <c r="G104" s="71"/>
      <c r="H104" s="71"/>
      <c r="I104" s="71"/>
    </row>
    <row r="105" spans="1:9" x14ac:dyDescent="0.2">
      <c r="A105" s="69"/>
      <c r="B105" s="71"/>
      <c r="C105" s="71"/>
      <c r="D105" s="71"/>
      <c r="E105" s="71"/>
      <c r="F105" s="71"/>
      <c r="G105" s="71"/>
      <c r="H105" s="71"/>
      <c r="I105" s="71"/>
    </row>
    <row r="106" spans="1:9" x14ac:dyDescent="0.2">
      <c r="A106" s="69"/>
      <c r="B106" s="71"/>
      <c r="C106" s="71"/>
      <c r="D106" s="71"/>
      <c r="E106" s="71"/>
      <c r="F106" s="71"/>
      <c r="G106" s="71"/>
      <c r="H106" s="71"/>
      <c r="I106" s="71"/>
    </row>
    <row r="107" spans="1:9" x14ac:dyDescent="0.2">
      <c r="A107" s="69"/>
      <c r="B107" s="71"/>
      <c r="C107" s="71"/>
      <c r="D107" s="71"/>
      <c r="E107" s="71"/>
      <c r="F107" s="71"/>
      <c r="G107" s="71"/>
      <c r="H107" s="71"/>
      <c r="I107" s="71"/>
    </row>
    <row r="108" spans="1:9" x14ac:dyDescent="0.2">
      <c r="A108" s="69"/>
      <c r="B108" s="71"/>
      <c r="C108" s="71"/>
      <c r="D108" s="71"/>
      <c r="E108" s="71"/>
      <c r="F108" s="71"/>
      <c r="G108" s="71"/>
      <c r="H108" s="71"/>
      <c r="I108" s="71"/>
    </row>
    <row r="109" spans="1:9" x14ac:dyDescent="0.2">
      <c r="A109" s="69"/>
      <c r="B109" s="71"/>
      <c r="C109" s="71"/>
      <c r="D109" s="71"/>
      <c r="E109" s="71"/>
      <c r="F109" s="71"/>
      <c r="G109" s="71"/>
      <c r="H109" s="71"/>
      <c r="I109" s="71"/>
    </row>
    <row r="110" spans="1:9" x14ac:dyDescent="0.2">
      <c r="A110" s="69"/>
      <c r="B110" s="2"/>
      <c r="C110" s="69"/>
      <c r="D110" s="69"/>
      <c r="E110" s="69"/>
      <c r="F110" s="69"/>
      <c r="G110" s="69"/>
      <c r="H110" s="69"/>
      <c r="I110" s="69"/>
    </row>
    <row r="111" spans="1:9" x14ac:dyDescent="0.2">
      <c r="A111" s="69"/>
      <c r="B111" s="2"/>
      <c r="C111" s="69"/>
      <c r="D111" s="69"/>
      <c r="E111" s="69"/>
      <c r="F111" s="69"/>
      <c r="G111" s="69"/>
      <c r="H111" s="69"/>
      <c r="I111" s="69"/>
    </row>
    <row r="112" spans="1:9" x14ac:dyDescent="0.2">
      <c r="A112" s="69"/>
      <c r="B112" s="2"/>
      <c r="C112" s="69"/>
      <c r="D112" s="69"/>
      <c r="E112" s="69"/>
      <c r="F112" s="69"/>
      <c r="G112" s="69"/>
      <c r="H112" s="69"/>
      <c r="I112" s="69"/>
    </row>
    <row r="113" spans="1:9" x14ac:dyDescent="0.2">
      <c r="A113" s="69"/>
      <c r="B113" s="2"/>
      <c r="C113" s="69"/>
      <c r="D113" s="69"/>
      <c r="E113" s="69"/>
      <c r="F113" s="69"/>
      <c r="G113" s="69"/>
      <c r="H113" s="69"/>
      <c r="I113" s="69"/>
    </row>
  </sheetData>
  <mergeCells count="45">
    <mergeCell ref="C91:H91"/>
    <mergeCell ref="C95:F95"/>
    <mergeCell ref="C97:G97"/>
    <mergeCell ref="C101:H101"/>
    <mergeCell ref="C67:E67"/>
    <mergeCell ref="C68:E68"/>
    <mergeCell ref="C69:E69"/>
    <mergeCell ref="C70:E70"/>
    <mergeCell ref="C72:H72"/>
    <mergeCell ref="F67:H67"/>
    <mergeCell ref="D84:F84"/>
    <mergeCell ref="D87:H87"/>
    <mergeCell ref="D86:H86"/>
    <mergeCell ref="F68:H68"/>
    <mergeCell ref="F69:H69"/>
    <mergeCell ref="F70:H70"/>
    <mergeCell ref="B30:I30"/>
    <mergeCell ref="D59:F59"/>
    <mergeCell ref="C52:H52"/>
    <mergeCell ref="C64:E64"/>
    <mergeCell ref="D60:F60"/>
    <mergeCell ref="C56:H56"/>
    <mergeCell ref="D57:F57"/>
    <mergeCell ref="D58:F58"/>
    <mergeCell ref="H24:I24"/>
    <mergeCell ref="E25:F25"/>
    <mergeCell ref="C26:F26"/>
    <mergeCell ref="B28:I28"/>
    <mergeCell ref="B29:I29"/>
    <mergeCell ref="B75:I79"/>
    <mergeCell ref="D82:F82"/>
    <mergeCell ref="D83:F83"/>
    <mergeCell ref="C1:H1"/>
    <mergeCell ref="D4:F4"/>
    <mergeCell ref="D5:F5"/>
    <mergeCell ref="D55:F55"/>
    <mergeCell ref="H10:I10"/>
    <mergeCell ref="F7:I7"/>
    <mergeCell ref="F8:I8"/>
    <mergeCell ref="H9:I9"/>
    <mergeCell ref="H6:I6"/>
    <mergeCell ref="H12:I12"/>
    <mergeCell ref="H14:I14"/>
    <mergeCell ref="H20:I20"/>
    <mergeCell ref="H22:I22"/>
  </mergeCells>
  <pageMargins left="0.7" right="0.28333333333333333" top="0.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95ED-80E8-4459-BD9E-247AA79A84D5}">
  <dimension ref="A1:K114"/>
  <sheetViews>
    <sheetView view="pageLayout" topLeftCell="A64" zoomScale="99" zoomScaleNormal="100" zoomScalePageLayoutView="99" workbookViewId="0">
      <selection activeCell="D107" sqref="D107"/>
    </sheetView>
  </sheetViews>
  <sheetFormatPr defaultColWidth="8.85546875" defaultRowHeight="12.75" x14ac:dyDescent="0.2"/>
  <cols>
    <col min="1" max="1" width="2.140625" customWidth="1"/>
    <col min="2" max="2" width="4.140625" customWidth="1"/>
    <col min="3" max="3" width="6.7109375" customWidth="1"/>
    <col min="4" max="4" width="36.7109375" customWidth="1"/>
    <col min="5" max="5" width="13.5703125" customWidth="1"/>
    <col min="6" max="6" width="14.42578125" customWidth="1"/>
    <col min="7" max="7" width="2.28515625" customWidth="1"/>
    <col min="8" max="8" width="10.7109375" customWidth="1"/>
    <col min="9" max="9" width="9.7109375" customWidth="1"/>
    <col min="10" max="10" width="2.28515625" customWidth="1"/>
  </cols>
  <sheetData>
    <row r="1" spans="1:9" x14ac:dyDescent="0.2">
      <c r="A1" s="71"/>
      <c r="B1" s="1"/>
      <c r="C1" s="86" t="s">
        <v>0</v>
      </c>
      <c r="D1" s="105"/>
      <c r="E1" s="105"/>
      <c r="F1" s="105"/>
      <c r="G1" s="105"/>
      <c r="H1" s="105"/>
      <c r="I1" s="71"/>
    </row>
    <row r="2" spans="1:9" x14ac:dyDescent="0.2">
      <c r="A2" s="69"/>
      <c r="B2" s="2"/>
      <c r="C2" s="71"/>
      <c r="D2" s="71"/>
      <c r="E2" s="77" t="s">
        <v>1</v>
      </c>
      <c r="F2" s="71"/>
      <c r="G2" s="71"/>
      <c r="H2" s="71"/>
      <c r="I2" s="69"/>
    </row>
    <row r="3" spans="1:9" ht="12.95" customHeight="1" x14ac:dyDescent="0.2">
      <c r="A3" s="69"/>
      <c r="B3" s="2"/>
      <c r="C3" s="71"/>
      <c r="D3" s="82"/>
      <c r="E3" s="82"/>
      <c r="F3" s="82"/>
      <c r="G3" s="74"/>
      <c r="H3" s="69"/>
      <c r="I3" s="69"/>
    </row>
    <row r="4" spans="1:9" ht="13.9" customHeight="1" x14ac:dyDescent="0.2">
      <c r="A4" s="69"/>
      <c r="B4" s="2"/>
      <c r="C4" s="71"/>
      <c r="D4" s="87" t="s">
        <v>119</v>
      </c>
      <c r="E4" s="87"/>
      <c r="F4" s="87"/>
      <c r="G4" s="74"/>
      <c r="H4" s="6" t="s">
        <v>3</v>
      </c>
      <c r="I4" s="19">
        <v>45349</v>
      </c>
    </row>
    <row r="5" spans="1:9" x14ac:dyDescent="0.2">
      <c r="A5" s="69"/>
      <c r="B5" s="2"/>
      <c r="C5" s="71"/>
      <c r="D5" s="98" t="s">
        <v>4</v>
      </c>
      <c r="E5" s="98"/>
      <c r="F5" s="98"/>
      <c r="G5" s="74"/>
      <c r="H5" s="69"/>
      <c r="I5" s="69"/>
    </row>
    <row r="6" spans="1:9" x14ac:dyDescent="0.2">
      <c r="A6" s="69"/>
      <c r="B6" s="2"/>
      <c r="C6" s="71"/>
      <c r="D6" s="71"/>
      <c r="E6" s="71"/>
      <c r="F6" s="71"/>
      <c r="G6" s="71"/>
      <c r="H6" s="104"/>
      <c r="I6" s="104"/>
    </row>
    <row r="7" spans="1:9" x14ac:dyDescent="0.2">
      <c r="A7" s="69"/>
      <c r="B7" s="2"/>
      <c r="C7" s="71"/>
      <c r="D7" s="71"/>
      <c r="E7" s="71"/>
      <c r="F7" s="71"/>
      <c r="G7" s="71"/>
      <c r="H7" s="69"/>
      <c r="I7" s="69"/>
    </row>
    <row r="8" spans="1:9" x14ac:dyDescent="0.2">
      <c r="A8" s="69"/>
      <c r="B8" s="2"/>
      <c r="C8" s="71"/>
      <c r="D8" s="78"/>
      <c r="E8" s="75" t="s">
        <v>5</v>
      </c>
      <c r="F8" s="100" t="s">
        <v>120</v>
      </c>
      <c r="G8" s="101"/>
      <c r="H8" s="101"/>
      <c r="I8" s="101"/>
    </row>
    <row r="9" spans="1:9" x14ac:dyDescent="0.2">
      <c r="A9" s="69"/>
      <c r="B9" s="70" t="s">
        <v>7</v>
      </c>
      <c r="C9" s="71"/>
      <c r="D9" s="69"/>
      <c r="E9" s="69"/>
      <c r="F9" s="69"/>
      <c r="G9" s="69"/>
      <c r="H9" s="102"/>
      <c r="I9" s="103"/>
    </row>
    <row r="10" spans="1:9" x14ac:dyDescent="0.2">
      <c r="A10" s="69"/>
      <c r="B10" s="1" t="s">
        <v>8</v>
      </c>
      <c r="C10" s="69" t="s">
        <v>9</v>
      </c>
      <c r="D10" s="71"/>
      <c r="E10" s="71"/>
      <c r="F10" s="69"/>
      <c r="G10" s="69"/>
      <c r="H10" s="100" t="s">
        <v>121</v>
      </c>
      <c r="I10" s="100"/>
    </row>
    <row r="11" spans="1:9" x14ac:dyDescent="0.2">
      <c r="A11" s="69"/>
      <c r="B11" s="1"/>
      <c r="C11" s="69"/>
      <c r="D11" s="71"/>
      <c r="E11" s="71"/>
      <c r="F11" s="69"/>
      <c r="G11" s="69"/>
      <c r="H11" s="22"/>
      <c r="I11" s="22"/>
    </row>
    <row r="12" spans="1:9" x14ac:dyDescent="0.2">
      <c r="A12" s="69"/>
      <c r="B12" s="1" t="s">
        <v>11</v>
      </c>
      <c r="C12" s="69" t="s">
        <v>12</v>
      </c>
      <c r="D12" s="71"/>
      <c r="E12" s="71"/>
      <c r="F12" s="69"/>
      <c r="G12" s="69"/>
      <c r="H12" s="100" t="s">
        <v>115</v>
      </c>
      <c r="I12" s="100"/>
    </row>
    <row r="13" spans="1:9" x14ac:dyDescent="0.2">
      <c r="A13" s="69"/>
      <c r="B13" s="1"/>
      <c r="C13" s="69"/>
      <c r="D13" s="71"/>
      <c r="E13" s="71"/>
      <c r="F13" s="69"/>
      <c r="G13" s="69"/>
      <c r="H13" s="29"/>
      <c r="I13" s="29"/>
    </row>
    <row r="14" spans="1:9" x14ac:dyDescent="0.2">
      <c r="A14" s="69"/>
      <c r="B14" s="1" t="s">
        <v>14</v>
      </c>
      <c r="C14" s="69" t="s">
        <v>15</v>
      </c>
      <c r="D14" s="71"/>
      <c r="E14" s="71"/>
      <c r="F14" s="69"/>
      <c r="G14" s="69"/>
      <c r="H14" s="100">
        <v>2</v>
      </c>
      <c r="I14" s="100"/>
    </row>
    <row r="15" spans="1:9" x14ac:dyDescent="0.2">
      <c r="A15" s="69"/>
      <c r="B15" s="1"/>
      <c r="C15" s="69"/>
      <c r="D15" s="71"/>
      <c r="E15" s="71"/>
      <c r="F15" s="69"/>
      <c r="G15" s="69"/>
      <c r="H15" s="29"/>
      <c r="I15" s="29"/>
    </row>
    <row r="16" spans="1:9" x14ac:dyDescent="0.2">
      <c r="A16" s="69"/>
      <c r="B16" s="1" t="s">
        <v>16</v>
      </c>
      <c r="C16" s="69" t="s">
        <v>17</v>
      </c>
      <c r="D16" s="71"/>
      <c r="E16" s="71"/>
      <c r="F16" s="69"/>
      <c r="G16" s="69"/>
      <c r="H16" s="72">
        <v>2</v>
      </c>
      <c r="I16" s="72"/>
    </row>
    <row r="17" spans="1:9" x14ac:dyDescent="0.2">
      <c r="A17" s="69"/>
      <c r="B17" s="1"/>
      <c r="C17" s="69"/>
      <c r="D17" s="71"/>
      <c r="E17" s="71"/>
      <c r="F17" s="69"/>
      <c r="G17" s="69"/>
      <c r="H17" s="29" t="s">
        <v>18</v>
      </c>
      <c r="I17" s="29" t="s">
        <v>19</v>
      </c>
    </row>
    <row r="18" spans="1:9" x14ac:dyDescent="0.2">
      <c r="A18" s="69"/>
      <c r="B18" s="1" t="s">
        <v>20</v>
      </c>
      <c r="C18" s="69" t="s">
        <v>21</v>
      </c>
      <c r="D18" s="71"/>
      <c r="E18" s="71"/>
      <c r="F18" s="69"/>
      <c r="G18" s="69"/>
      <c r="H18" s="72"/>
      <c r="I18" s="72"/>
    </row>
    <row r="19" spans="1:9" x14ac:dyDescent="0.2">
      <c r="A19" s="69"/>
      <c r="B19" s="1"/>
      <c r="C19" s="69"/>
      <c r="D19" s="71"/>
      <c r="E19" s="71"/>
      <c r="F19" s="69"/>
      <c r="G19" s="69"/>
      <c r="H19" s="29"/>
      <c r="I19" s="29"/>
    </row>
    <row r="20" spans="1:9" x14ac:dyDescent="0.2">
      <c r="A20" s="69"/>
      <c r="B20" s="1" t="s">
        <v>22</v>
      </c>
      <c r="C20" s="69" t="s">
        <v>23</v>
      </c>
      <c r="D20" s="71"/>
      <c r="E20" s="71"/>
      <c r="F20" s="69"/>
      <c r="G20" s="69"/>
      <c r="H20" s="100" t="s">
        <v>115</v>
      </c>
      <c r="I20" s="100"/>
    </row>
    <row r="21" spans="1:9" x14ac:dyDescent="0.2">
      <c r="A21" s="69"/>
      <c r="B21" s="1"/>
      <c r="C21" s="69"/>
      <c r="D21" s="71"/>
      <c r="E21" s="71"/>
      <c r="F21" s="69"/>
      <c r="G21" s="69"/>
      <c r="H21" s="29"/>
      <c r="I21" s="29"/>
    </row>
    <row r="22" spans="1:9" x14ac:dyDescent="0.2">
      <c r="A22" s="69"/>
      <c r="B22" s="1" t="s">
        <v>25</v>
      </c>
      <c r="C22" s="69" t="s">
        <v>26</v>
      </c>
      <c r="D22" s="71"/>
      <c r="E22" s="71"/>
      <c r="F22" s="69"/>
      <c r="G22" s="69"/>
      <c r="H22" s="100" t="s">
        <v>115</v>
      </c>
      <c r="I22" s="100"/>
    </row>
    <row r="23" spans="1:9" x14ac:dyDescent="0.2">
      <c r="A23" s="69"/>
      <c r="B23" s="1"/>
      <c r="C23" s="69"/>
      <c r="D23" s="71"/>
      <c r="E23" s="71"/>
      <c r="F23" s="69"/>
      <c r="G23" s="69"/>
      <c r="H23" s="29"/>
      <c r="I23" s="29"/>
    </row>
    <row r="24" spans="1:9" x14ac:dyDescent="0.2">
      <c r="A24" s="69"/>
      <c r="B24" s="1" t="s">
        <v>28</v>
      </c>
      <c r="C24" s="69" t="s">
        <v>29</v>
      </c>
      <c r="D24" s="71"/>
      <c r="E24" s="71"/>
      <c r="F24" s="6"/>
      <c r="G24" s="69"/>
      <c r="H24" s="117"/>
      <c r="I24" s="117"/>
    </row>
    <row r="25" spans="1:9" ht="13.5" thickBot="1" x14ac:dyDescent="0.25">
      <c r="A25" s="69"/>
      <c r="B25" s="1"/>
      <c r="C25" s="6"/>
      <c r="D25" s="6"/>
      <c r="E25" s="104"/>
      <c r="F25" s="104"/>
      <c r="G25" s="69"/>
      <c r="H25" s="100"/>
      <c r="I25" s="100"/>
    </row>
    <row r="26" spans="1:9" ht="13.5" thickBot="1" x14ac:dyDescent="0.25">
      <c r="A26" s="69"/>
      <c r="B26" s="1"/>
      <c r="C26" s="91" t="s">
        <v>30</v>
      </c>
      <c r="D26" s="108"/>
      <c r="E26" s="108"/>
      <c r="F26" s="108"/>
      <c r="G26" s="68"/>
      <c r="H26" s="20">
        <f>+I103</f>
        <v>27381.52</v>
      </c>
      <c r="I26" s="29"/>
    </row>
    <row r="27" spans="1:9" x14ac:dyDescent="0.2">
      <c r="A27" s="69"/>
      <c r="B27" s="1"/>
      <c r="C27" s="69"/>
      <c r="D27" s="71"/>
      <c r="E27" s="71"/>
      <c r="F27" s="69"/>
      <c r="G27" s="69"/>
      <c r="H27" s="29"/>
      <c r="I27" s="29"/>
    </row>
    <row r="28" spans="1:9" x14ac:dyDescent="0.2">
      <c r="A28" s="69"/>
      <c r="B28" s="109" t="s">
        <v>31</v>
      </c>
      <c r="C28" s="110"/>
      <c r="D28" s="110"/>
      <c r="E28" s="110"/>
      <c r="F28" s="110"/>
      <c r="G28" s="110"/>
      <c r="H28" s="110"/>
      <c r="I28" s="110"/>
    </row>
    <row r="29" spans="1:9" x14ac:dyDescent="0.2">
      <c r="A29" s="69"/>
      <c r="B29" s="111" t="s">
        <v>32</v>
      </c>
      <c r="C29" s="110"/>
      <c r="D29" s="110"/>
      <c r="E29" s="110"/>
      <c r="F29" s="110"/>
      <c r="G29" s="110"/>
      <c r="H29" s="110"/>
      <c r="I29" s="110"/>
    </row>
    <row r="30" spans="1:9" x14ac:dyDescent="0.2">
      <c r="A30" s="69"/>
      <c r="B30" s="111" t="s">
        <v>33</v>
      </c>
      <c r="C30" s="110"/>
      <c r="D30" s="110"/>
      <c r="E30" s="110"/>
      <c r="F30" s="110"/>
      <c r="G30" s="110"/>
      <c r="H30" s="110"/>
      <c r="I30" s="110"/>
    </row>
    <row r="31" spans="1:9" x14ac:dyDescent="0.2">
      <c r="A31" s="69"/>
      <c r="B31" s="2"/>
      <c r="C31" s="71"/>
      <c r="D31" s="69"/>
      <c r="E31" s="69"/>
      <c r="F31" s="69"/>
      <c r="G31" s="69"/>
      <c r="H31" s="69"/>
      <c r="I31" s="69"/>
    </row>
    <row r="32" spans="1:9" x14ac:dyDescent="0.2">
      <c r="A32" s="69"/>
      <c r="B32" s="2" t="s">
        <v>34</v>
      </c>
      <c r="C32" s="84">
        <f>H24</f>
        <v>0</v>
      </c>
      <c r="D32" s="69" t="s">
        <v>35</v>
      </c>
      <c r="E32" s="69"/>
      <c r="F32" s="69"/>
      <c r="G32" s="69"/>
      <c r="H32" s="69"/>
      <c r="I32" s="71"/>
    </row>
    <row r="33" spans="1:11" x14ac:dyDescent="0.2">
      <c r="A33" s="69"/>
      <c r="B33" s="2"/>
      <c r="C33" s="29"/>
      <c r="D33" s="69"/>
      <c r="E33" s="24"/>
      <c r="F33" s="69"/>
      <c r="G33" s="69"/>
      <c r="H33" s="69"/>
      <c r="I33" s="69"/>
      <c r="J33" s="71"/>
      <c r="K33" s="71"/>
    </row>
    <row r="34" spans="1:11" x14ac:dyDescent="0.2">
      <c r="A34" s="69"/>
      <c r="B34" s="2" t="s">
        <v>36</v>
      </c>
      <c r="C34" s="84"/>
      <c r="D34" s="69" t="s">
        <v>37</v>
      </c>
      <c r="E34" s="39">
        <v>145</v>
      </c>
      <c r="F34" s="69" t="s">
        <v>38</v>
      </c>
      <c r="G34" s="69"/>
      <c r="H34" s="16">
        <f>+C34*E34</f>
        <v>0</v>
      </c>
      <c r="I34" s="3"/>
      <c r="J34" s="71"/>
      <c r="K34" s="69" t="s">
        <v>37</v>
      </c>
    </row>
    <row r="35" spans="1:11" x14ac:dyDescent="0.2">
      <c r="A35" s="69"/>
      <c r="B35" s="2"/>
      <c r="C35" s="29"/>
      <c r="D35" s="69"/>
      <c r="E35" s="23"/>
      <c r="F35" s="69"/>
      <c r="G35" s="69"/>
      <c r="H35" s="11"/>
      <c r="I35" s="3"/>
      <c r="J35" s="71"/>
      <c r="K35" s="71"/>
    </row>
    <row r="36" spans="1:11" x14ac:dyDescent="0.2">
      <c r="A36" s="69"/>
      <c r="B36" s="2" t="s">
        <v>39</v>
      </c>
      <c r="C36" s="17">
        <f>C32-C34</f>
        <v>0</v>
      </c>
      <c r="D36" s="69" t="s">
        <v>40</v>
      </c>
      <c r="E36" s="25">
        <f>0.5*E34</f>
        <v>72.5</v>
      </c>
      <c r="F36" s="69" t="s">
        <v>38</v>
      </c>
      <c r="G36" s="69"/>
      <c r="H36" s="16">
        <f>+C36*E36</f>
        <v>0</v>
      </c>
      <c r="I36" s="3"/>
      <c r="J36" s="71"/>
      <c r="K36" s="71"/>
    </row>
    <row r="37" spans="1:11" x14ac:dyDescent="0.2">
      <c r="A37" s="69"/>
      <c r="B37" s="2"/>
      <c r="C37" s="71"/>
      <c r="D37" s="69"/>
      <c r="E37" s="69"/>
      <c r="F37" s="69"/>
      <c r="G37" s="69"/>
      <c r="H37" s="3"/>
      <c r="I37" s="3"/>
      <c r="J37" s="71"/>
      <c r="K37" s="71"/>
    </row>
    <row r="38" spans="1:11" ht="13.5" x14ac:dyDescent="0.25">
      <c r="A38" s="69"/>
      <c r="B38" s="2" t="s">
        <v>41</v>
      </c>
      <c r="C38" s="71"/>
      <c r="D38" s="69"/>
      <c r="E38" s="68" t="s">
        <v>42</v>
      </c>
      <c r="F38" s="71"/>
      <c r="G38" s="69"/>
      <c r="H38" s="3"/>
      <c r="I38" s="10">
        <f>+H34+H36</f>
        <v>0</v>
      </c>
      <c r="J38" s="71"/>
      <c r="K38" s="71"/>
    </row>
    <row r="39" spans="1:11" x14ac:dyDescent="0.2">
      <c r="A39" s="69"/>
      <c r="B39" s="2"/>
      <c r="C39" s="71"/>
      <c r="D39" s="69"/>
      <c r="E39" s="69"/>
      <c r="F39" s="69"/>
      <c r="G39" s="69"/>
      <c r="H39" s="69"/>
      <c r="I39" s="69"/>
      <c r="J39" s="71"/>
      <c r="K39" s="71"/>
    </row>
    <row r="40" spans="1:11" x14ac:dyDescent="0.2">
      <c r="A40" s="69"/>
      <c r="B40" s="2" t="s">
        <v>43</v>
      </c>
      <c r="C40" s="5" t="s">
        <v>44</v>
      </c>
      <c r="D40" s="71"/>
      <c r="E40" s="69"/>
      <c r="F40" s="18" t="s">
        <v>45</v>
      </c>
      <c r="G40" s="18"/>
      <c r="H40" s="18" t="s">
        <v>46</v>
      </c>
      <c r="I40" s="69"/>
      <c r="J40" s="71"/>
      <c r="K40" s="71"/>
    </row>
    <row r="41" spans="1:11" x14ac:dyDescent="0.2">
      <c r="A41" s="69"/>
      <c r="B41" s="40" t="s">
        <v>47</v>
      </c>
      <c r="C41" s="37" t="s">
        <v>48</v>
      </c>
      <c r="D41" s="41"/>
      <c r="E41" s="37"/>
      <c r="F41" s="38"/>
      <c r="G41" s="14"/>
      <c r="H41" s="13"/>
      <c r="I41" s="7"/>
      <c r="J41" s="71"/>
      <c r="K41" s="71"/>
    </row>
    <row r="42" spans="1:11" x14ac:dyDescent="0.2">
      <c r="A42" s="69"/>
      <c r="B42" s="40" t="s">
        <v>49</v>
      </c>
      <c r="C42" s="37" t="s">
        <v>50</v>
      </c>
      <c r="D42" s="41"/>
      <c r="E42" s="37"/>
      <c r="F42" s="38"/>
      <c r="G42" s="23"/>
      <c r="H42" s="58"/>
      <c r="I42" s="7"/>
      <c r="J42" s="71"/>
      <c r="K42" s="71"/>
    </row>
    <row r="43" spans="1:11" x14ac:dyDescent="0.2">
      <c r="A43" s="69"/>
      <c r="B43" s="40" t="s">
        <v>51</v>
      </c>
      <c r="C43" s="37" t="s">
        <v>52</v>
      </c>
      <c r="D43" s="41"/>
      <c r="E43" s="37"/>
      <c r="F43" s="38"/>
      <c r="G43" s="23"/>
      <c r="H43" s="59"/>
      <c r="I43" s="7"/>
      <c r="J43" s="71"/>
      <c r="K43" s="71"/>
    </row>
    <row r="44" spans="1:11" x14ac:dyDescent="0.2">
      <c r="A44" s="69"/>
      <c r="B44" s="40" t="s">
        <v>53</v>
      </c>
      <c r="C44" s="37" t="s">
        <v>54</v>
      </c>
      <c r="D44" s="41"/>
      <c r="E44" s="37"/>
      <c r="F44" s="38"/>
      <c r="G44" s="23"/>
      <c r="H44" s="59"/>
      <c r="I44" s="7"/>
      <c r="J44" s="71"/>
      <c r="K44" s="71"/>
    </row>
    <row r="45" spans="1:11" x14ac:dyDescent="0.2">
      <c r="A45" s="69"/>
      <c r="B45" s="40" t="s">
        <v>55</v>
      </c>
      <c r="C45" s="85" t="s">
        <v>110</v>
      </c>
      <c r="D45" s="41"/>
      <c r="E45" s="41"/>
      <c r="F45" s="38"/>
      <c r="G45" s="23"/>
      <c r="H45" s="59"/>
      <c r="I45" s="7"/>
      <c r="J45" s="71"/>
      <c r="K45" s="71"/>
    </row>
    <row r="46" spans="1:11" x14ac:dyDescent="0.2">
      <c r="A46" s="69"/>
      <c r="B46" s="40" t="s">
        <v>57</v>
      </c>
      <c r="C46" s="37" t="s">
        <v>58</v>
      </c>
      <c r="D46" s="41"/>
      <c r="E46" s="41"/>
      <c r="F46" s="38"/>
      <c r="G46" s="23"/>
      <c r="H46" s="59"/>
      <c r="I46" s="7"/>
      <c r="J46" s="71"/>
      <c r="K46" s="71"/>
    </row>
    <row r="47" spans="1:11" x14ac:dyDescent="0.2">
      <c r="A47" s="69"/>
      <c r="B47" s="40" t="s">
        <v>59</v>
      </c>
      <c r="C47" s="37"/>
      <c r="D47" s="42"/>
      <c r="E47" s="42"/>
      <c r="F47" s="46"/>
      <c r="G47" s="76"/>
      <c r="H47" s="60"/>
      <c r="I47" s="11"/>
      <c r="J47" s="71"/>
      <c r="K47" s="71"/>
    </row>
    <row r="48" spans="1:11" x14ac:dyDescent="0.2">
      <c r="A48" s="69"/>
      <c r="B48" s="2"/>
      <c r="C48" s="69"/>
      <c r="D48" s="69"/>
      <c r="E48" s="68" t="s">
        <v>60</v>
      </c>
      <c r="F48" s="13">
        <f>SUM(F41:F47)</f>
        <v>0</v>
      </c>
      <c r="G48" s="14"/>
      <c r="H48" s="13">
        <f>SUM(H41:H47)</f>
        <v>0</v>
      </c>
      <c r="I48" s="7"/>
      <c r="J48" s="71"/>
      <c r="K48" s="71"/>
    </row>
    <row r="49" spans="1:9" x14ac:dyDescent="0.2">
      <c r="A49" s="69"/>
      <c r="B49" s="2"/>
      <c r="C49" s="69"/>
      <c r="D49" s="69"/>
      <c r="E49" s="69"/>
      <c r="F49" s="7"/>
      <c r="G49" s="7"/>
      <c r="H49" s="7"/>
      <c r="I49" s="7"/>
    </row>
    <row r="50" spans="1:9" x14ac:dyDescent="0.2">
      <c r="A50" s="69"/>
      <c r="B50" s="2" t="s">
        <v>61</v>
      </c>
      <c r="C50" s="69"/>
      <c r="D50" s="69"/>
      <c r="E50" s="80" t="s">
        <v>62</v>
      </c>
      <c r="F50" s="7"/>
      <c r="G50" s="7"/>
      <c r="H50" s="8"/>
      <c r="I50" s="12">
        <f>+F48-H48</f>
        <v>0</v>
      </c>
    </row>
    <row r="51" spans="1:9" x14ac:dyDescent="0.2">
      <c r="A51" s="69"/>
      <c r="B51" s="2"/>
      <c r="C51" s="69"/>
      <c r="D51" s="69"/>
      <c r="E51" s="69"/>
      <c r="F51" s="69"/>
      <c r="G51" s="69"/>
      <c r="H51" s="69"/>
      <c r="I51" s="6"/>
    </row>
    <row r="52" spans="1:9" x14ac:dyDescent="0.2">
      <c r="A52" s="69"/>
      <c r="B52" s="2" t="s">
        <v>63</v>
      </c>
      <c r="C52" s="91" t="s">
        <v>64</v>
      </c>
      <c r="D52" s="99"/>
      <c r="E52" s="99"/>
      <c r="F52" s="99"/>
      <c r="G52" s="99"/>
      <c r="H52" s="99"/>
      <c r="I52" s="28">
        <f>I38+I50</f>
        <v>0</v>
      </c>
    </row>
    <row r="53" spans="1:9" x14ac:dyDescent="0.2">
      <c r="A53" s="69"/>
      <c r="B53" s="2"/>
      <c r="C53" s="75"/>
      <c r="D53" s="76"/>
      <c r="E53" s="76"/>
      <c r="F53" s="76"/>
      <c r="G53" s="76"/>
      <c r="H53" s="76"/>
      <c r="I53" s="36"/>
    </row>
    <row r="54" spans="1:9" x14ac:dyDescent="0.2">
      <c r="A54" s="69"/>
      <c r="B54" s="2"/>
      <c r="C54" s="75"/>
      <c r="D54" s="76"/>
      <c r="E54" s="76"/>
      <c r="F54" s="76"/>
      <c r="G54" s="76"/>
      <c r="H54" s="76"/>
      <c r="I54" s="36"/>
    </row>
    <row r="55" spans="1:9" x14ac:dyDescent="0.2">
      <c r="A55" s="69"/>
      <c r="B55" s="2"/>
      <c r="C55" s="75"/>
      <c r="D55" s="76"/>
      <c r="E55" s="76"/>
      <c r="F55" s="76"/>
      <c r="G55" s="76"/>
      <c r="H55" s="76"/>
      <c r="I55" s="36"/>
    </row>
    <row r="56" spans="1:9" x14ac:dyDescent="0.2">
      <c r="A56" s="69"/>
      <c r="B56" s="2"/>
      <c r="C56" s="75"/>
      <c r="D56" s="76"/>
      <c r="E56" s="76"/>
      <c r="F56" s="76"/>
      <c r="G56" s="76"/>
      <c r="H56" s="76"/>
      <c r="I56" s="36"/>
    </row>
    <row r="57" spans="1:9" x14ac:dyDescent="0.2">
      <c r="A57" s="69"/>
      <c r="B57" s="2"/>
      <c r="C57" s="75"/>
      <c r="D57" s="76"/>
      <c r="E57" s="76"/>
      <c r="F57" s="76"/>
      <c r="G57" s="76"/>
      <c r="H57" s="76"/>
      <c r="I57" s="36"/>
    </row>
    <row r="58" spans="1:9" ht="12.75" customHeight="1" x14ac:dyDescent="0.2">
      <c r="A58" s="69"/>
      <c r="B58" s="2"/>
      <c r="C58" s="86" t="s">
        <v>65</v>
      </c>
      <c r="D58" s="86"/>
      <c r="E58" s="86"/>
      <c r="F58" s="86"/>
      <c r="G58" s="86"/>
      <c r="H58" s="86"/>
      <c r="I58" s="11"/>
    </row>
    <row r="59" spans="1:9" x14ac:dyDescent="0.2">
      <c r="A59" s="69"/>
      <c r="B59" s="2"/>
      <c r="C59" s="71"/>
      <c r="D59" s="107"/>
      <c r="E59" s="107"/>
      <c r="F59" s="107"/>
      <c r="G59" s="74"/>
      <c r="H59" s="69"/>
      <c r="I59" s="11"/>
    </row>
    <row r="60" spans="1:9" ht="12.75" customHeight="1" x14ac:dyDescent="0.2">
      <c r="A60" s="69"/>
      <c r="B60" s="2"/>
      <c r="C60" s="71"/>
      <c r="D60" s="86" t="s">
        <v>66</v>
      </c>
      <c r="E60" s="86"/>
      <c r="F60" s="86"/>
      <c r="G60" s="74"/>
      <c r="H60" s="69"/>
      <c r="I60" s="11"/>
    </row>
    <row r="61" spans="1:9" ht="13.9" customHeight="1" x14ac:dyDescent="0.2">
      <c r="A61" s="69"/>
      <c r="B61" s="2"/>
      <c r="C61" s="71"/>
      <c r="D61" s="87" t="str">
        <f>+D4</f>
        <v xml:space="preserve">Two Bedroom Mid Rise Example (5-8 stories) </v>
      </c>
      <c r="E61" s="88"/>
      <c r="F61" s="88"/>
      <c r="G61" s="74"/>
      <c r="H61" s="69"/>
      <c r="I61" s="11"/>
    </row>
    <row r="62" spans="1:9" x14ac:dyDescent="0.2">
      <c r="A62" s="69"/>
      <c r="B62" s="2"/>
      <c r="C62" s="71"/>
      <c r="D62" s="98" t="s">
        <v>4</v>
      </c>
      <c r="E62" s="98"/>
      <c r="F62" s="98"/>
      <c r="G62" s="74"/>
      <c r="H62" s="69"/>
      <c r="I62" s="11"/>
    </row>
    <row r="63" spans="1:9" x14ac:dyDescent="0.2">
      <c r="A63" s="69"/>
      <c r="B63" s="2"/>
      <c r="C63" s="69"/>
      <c r="D63" s="68"/>
      <c r="E63" s="69"/>
      <c r="F63" s="69"/>
      <c r="G63" s="69"/>
      <c r="H63" s="69"/>
      <c r="I63" s="11"/>
    </row>
    <row r="64" spans="1:9" x14ac:dyDescent="0.2">
      <c r="A64" s="69"/>
      <c r="B64" s="70" t="s">
        <v>67</v>
      </c>
      <c r="C64" s="69"/>
      <c r="D64" s="69"/>
      <c r="E64" s="69"/>
      <c r="F64" s="69"/>
      <c r="G64" s="69"/>
      <c r="H64" s="69"/>
      <c r="I64" s="6"/>
    </row>
    <row r="65" spans="1:10" x14ac:dyDescent="0.2">
      <c r="A65" s="69"/>
      <c r="B65" s="2"/>
      <c r="C65" s="69"/>
      <c r="D65" s="69"/>
      <c r="E65" s="69"/>
      <c r="F65" s="69"/>
      <c r="G65" s="69"/>
      <c r="H65" s="69"/>
      <c r="I65" s="6"/>
      <c r="J65" s="71"/>
    </row>
    <row r="66" spans="1:10" x14ac:dyDescent="0.2">
      <c r="A66" s="69"/>
      <c r="B66" s="2" t="s">
        <v>68</v>
      </c>
      <c r="C66" s="95" t="s">
        <v>69</v>
      </c>
      <c r="D66" s="95"/>
      <c r="E66" s="95"/>
      <c r="F66" s="69"/>
      <c r="G66" s="69"/>
      <c r="H66" s="69"/>
      <c r="I66" s="28">
        <f>I52</f>
        <v>0</v>
      </c>
      <c r="J66" s="71"/>
    </row>
    <row r="67" spans="1:10" x14ac:dyDescent="0.2">
      <c r="A67" s="69"/>
      <c r="B67" s="2"/>
      <c r="C67" s="69"/>
      <c r="D67" s="69"/>
      <c r="E67" s="69"/>
      <c r="F67" s="69"/>
      <c r="G67" s="69"/>
      <c r="H67" s="69"/>
      <c r="I67" s="69"/>
      <c r="J67" s="71"/>
    </row>
    <row r="68" spans="1:10" x14ac:dyDescent="0.2">
      <c r="A68" s="69"/>
      <c r="B68" s="2" t="s">
        <v>70</v>
      </c>
      <c r="C68" s="69" t="s">
        <v>71</v>
      </c>
      <c r="D68" s="69"/>
      <c r="E68" s="69"/>
      <c r="F68" s="69"/>
      <c r="G68" s="69"/>
      <c r="H68" s="69"/>
      <c r="I68" s="69"/>
      <c r="J68" s="71"/>
    </row>
    <row r="69" spans="1:10" x14ac:dyDescent="0.2">
      <c r="A69" s="69"/>
      <c r="B69" s="9" t="s">
        <v>47</v>
      </c>
      <c r="C69" s="92"/>
      <c r="D69" s="92"/>
      <c r="E69" s="92"/>
      <c r="F69" s="92"/>
      <c r="G69" s="92"/>
      <c r="H69" s="92"/>
      <c r="I69" s="69"/>
      <c r="J69" s="71"/>
    </row>
    <row r="70" spans="1:10" x14ac:dyDescent="0.2">
      <c r="A70" s="69"/>
      <c r="B70" s="9" t="s">
        <v>49</v>
      </c>
      <c r="C70" s="92"/>
      <c r="D70" s="92"/>
      <c r="E70" s="92"/>
      <c r="F70" s="92"/>
      <c r="G70" s="92"/>
      <c r="H70" s="92"/>
      <c r="I70" s="69"/>
      <c r="J70" s="71"/>
    </row>
    <row r="71" spans="1:10" x14ac:dyDescent="0.2">
      <c r="A71" s="69"/>
      <c r="B71" s="9" t="s">
        <v>51</v>
      </c>
      <c r="C71" s="92"/>
      <c r="D71" s="92"/>
      <c r="E71" s="92"/>
      <c r="F71" s="92"/>
      <c r="G71" s="92"/>
      <c r="H71" s="92"/>
      <c r="I71" s="69"/>
      <c r="J71" s="71"/>
    </row>
    <row r="72" spans="1:10" ht="12.75" customHeight="1" x14ac:dyDescent="0.2">
      <c r="A72" s="69"/>
      <c r="B72" s="9" t="s">
        <v>53</v>
      </c>
      <c r="C72" s="92"/>
      <c r="D72" s="92"/>
      <c r="E72" s="92"/>
      <c r="F72" s="92"/>
      <c r="G72" s="92"/>
      <c r="H72" s="92"/>
      <c r="I72" s="69"/>
      <c r="J72" s="71"/>
    </row>
    <row r="73" spans="1:10" x14ac:dyDescent="0.2">
      <c r="A73" s="69"/>
      <c r="B73" s="2"/>
      <c r="C73" s="69"/>
      <c r="D73" s="69"/>
      <c r="E73" s="69"/>
      <c r="F73" s="69"/>
      <c r="G73" s="69"/>
      <c r="H73" s="69"/>
      <c r="I73" s="71"/>
      <c r="J73" s="71"/>
    </row>
    <row r="74" spans="1:10" x14ac:dyDescent="0.2">
      <c r="A74" s="69"/>
      <c r="B74" s="2" t="s">
        <v>72</v>
      </c>
      <c r="C74" s="91" t="s">
        <v>73</v>
      </c>
      <c r="D74" s="99"/>
      <c r="E74" s="99"/>
      <c r="F74" s="99"/>
      <c r="G74" s="99"/>
      <c r="H74" s="99"/>
      <c r="I74" s="47">
        <f>SUM(H69:H72)</f>
        <v>0</v>
      </c>
      <c r="J74" s="71"/>
    </row>
    <row r="75" spans="1:10" x14ac:dyDescent="0.2">
      <c r="A75" s="69"/>
      <c r="B75" s="2"/>
      <c r="C75" s="69"/>
      <c r="D75" s="69"/>
      <c r="E75" s="69"/>
      <c r="F75" s="69"/>
      <c r="G75" s="69"/>
      <c r="H75" s="69"/>
      <c r="I75" s="69"/>
      <c r="J75" s="71"/>
    </row>
    <row r="76" spans="1:10" x14ac:dyDescent="0.2">
      <c r="A76" s="69"/>
      <c r="B76" s="2" t="s">
        <v>74</v>
      </c>
      <c r="C76" s="5" t="s">
        <v>75</v>
      </c>
      <c r="D76" s="69"/>
      <c r="E76" s="69"/>
      <c r="F76" s="69"/>
      <c r="G76" s="69"/>
      <c r="H76" s="69"/>
      <c r="I76" s="69"/>
      <c r="J76" s="71"/>
    </row>
    <row r="77" spans="1:10" ht="12.75" customHeight="1" x14ac:dyDescent="0.2">
      <c r="A77" s="69"/>
      <c r="B77" s="94" t="s">
        <v>76</v>
      </c>
      <c r="C77" s="94"/>
      <c r="D77" s="94"/>
      <c r="E77" s="94"/>
      <c r="F77" s="94"/>
      <c r="G77" s="94"/>
      <c r="H77" s="94"/>
      <c r="I77" s="94"/>
      <c r="J77" s="81"/>
    </row>
    <row r="78" spans="1:10" x14ac:dyDescent="0.2">
      <c r="A78" s="69"/>
      <c r="B78" s="94"/>
      <c r="C78" s="94"/>
      <c r="D78" s="94"/>
      <c r="E78" s="94"/>
      <c r="F78" s="94"/>
      <c r="G78" s="94"/>
      <c r="H78" s="94"/>
      <c r="I78" s="94"/>
      <c r="J78" s="81"/>
    </row>
    <row r="79" spans="1:10" ht="13.15" customHeight="1" x14ac:dyDescent="0.2">
      <c r="A79" s="69"/>
      <c r="B79" s="94"/>
      <c r="C79" s="94"/>
      <c r="D79" s="94"/>
      <c r="E79" s="94"/>
      <c r="F79" s="94"/>
      <c r="G79" s="94"/>
      <c r="H79" s="94"/>
      <c r="I79" s="94"/>
      <c r="J79" s="81"/>
    </row>
    <row r="80" spans="1:10" x14ac:dyDescent="0.2">
      <c r="A80" s="69"/>
      <c r="B80" s="94"/>
      <c r="C80" s="94"/>
      <c r="D80" s="94"/>
      <c r="E80" s="94"/>
      <c r="F80" s="94"/>
      <c r="G80" s="94"/>
      <c r="H80" s="94"/>
      <c r="I80" s="94"/>
      <c r="J80" s="81"/>
    </row>
    <row r="81" spans="1:10" x14ac:dyDescent="0.2">
      <c r="A81" s="69"/>
      <c r="B81" s="94"/>
      <c r="C81" s="94"/>
      <c r="D81" s="94"/>
      <c r="E81" s="94"/>
      <c r="F81" s="94"/>
      <c r="G81" s="94"/>
      <c r="H81" s="94"/>
      <c r="I81" s="94"/>
      <c r="J81" s="81"/>
    </row>
    <row r="82" spans="1:10" x14ac:dyDescent="0.2">
      <c r="A82" s="69"/>
      <c r="B82" s="2"/>
      <c r="C82" s="69"/>
      <c r="D82" s="69"/>
      <c r="E82" s="69"/>
      <c r="F82" s="69"/>
      <c r="G82" s="69"/>
      <c r="H82" s="69"/>
      <c r="I82" s="69"/>
      <c r="J82" s="71"/>
    </row>
    <row r="83" spans="1:10" x14ac:dyDescent="0.2">
      <c r="A83" s="69"/>
      <c r="B83" s="2"/>
      <c r="C83" s="15" t="s">
        <v>77</v>
      </c>
      <c r="D83" s="26" t="s">
        <v>78</v>
      </c>
      <c r="E83" s="26"/>
      <c r="F83" s="26"/>
      <c r="G83" s="26"/>
      <c r="H83" s="26"/>
      <c r="I83" s="15" t="s">
        <v>79</v>
      </c>
      <c r="J83" s="71"/>
    </row>
    <row r="84" spans="1:10" x14ac:dyDescent="0.2">
      <c r="A84" s="69"/>
      <c r="B84" s="2"/>
      <c r="C84" s="6" t="s">
        <v>47</v>
      </c>
      <c r="D84" s="93"/>
      <c r="E84" s="93"/>
      <c r="F84" s="93"/>
      <c r="G84" s="69"/>
      <c r="H84" s="69"/>
      <c r="I84" s="10"/>
      <c r="J84" s="71"/>
    </row>
    <row r="85" spans="1:10" x14ac:dyDescent="0.2">
      <c r="A85" s="69"/>
      <c r="B85" s="2"/>
      <c r="C85" s="6" t="s">
        <v>49</v>
      </c>
      <c r="D85" s="93"/>
      <c r="E85" s="93"/>
      <c r="F85" s="93"/>
      <c r="G85" s="69"/>
      <c r="H85" s="69"/>
      <c r="I85" s="13"/>
      <c r="J85" s="71"/>
    </row>
    <row r="86" spans="1:10" x14ac:dyDescent="0.2">
      <c r="A86" s="69"/>
      <c r="B86" s="2"/>
      <c r="C86" s="6" t="s">
        <v>51</v>
      </c>
      <c r="D86" s="93"/>
      <c r="E86" s="93"/>
      <c r="F86" s="93"/>
      <c r="G86" s="69"/>
      <c r="H86" s="69"/>
      <c r="I86" s="16"/>
      <c r="J86" s="71"/>
    </row>
    <row r="87" spans="1:10" x14ac:dyDescent="0.2">
      <c r="A87" s="69"/>
      <c r="B87" s="2"/>
      <c r="C87" s="68" t="s">
        <v>101</v>
      </c>
      <c r="D87" s="71"/>
      <c r="E87" s="68"/>
      <c r="F87" s="68"/>
      <c r="G87" s="68"/>
      <c r="H87" s="68"/>
      <c r="I87" s="16">
        <f>SUM(I84:I86)</f>
        <v>0</v>
      </c>
      <c r="J87" s="71"/>
    </row>
    <row r="88" spans="1:10" x14ac:dyDescent="0.2">
      <c r="A88" s="69"/>
      <c r="B88" s="4"/>
      <c r="C88" s="6"/>
      <c r="D88" s="96"/>
      <c r="E88" s="96"/>
      <c r="F88" s="96"/>
      <c r="G88" s="96"/>
      <c r="H88" s="96"/>
      <c r="I88" s="16"/>
      <c r="J88" s="71"/>
    </row>
    <row r="89" spans="1:10" x14ac:dyDescent="0.2">
      <c r="A89" s="69"/>
      <c r="B89" s="2" t="s">
        <v>82</v>
      </c>
      <c r="C89" s="6" t="s">
        <v>47</v>
      </c>
      <c r="D89" s="95" t="s">
        <v>83</v>
      </c>
      <c r="E89" s="95"/>
      <c r="F89" s="95"/>
      <c r="G89" s="95"/>
      <c r="H89" s="95"/>
      <c r="I89" s="16">
        <f>+I87-I88</f>
        <v>0</v>
      </c>
      <c r="J89" s="71"/>
    </row>
    <row r="90" spans="1:10" x14ac:dyDescent="0.2">
      <c r="A90" s="69"/>
      <c r="B90" s="2"/>
      <c r="C90" s="6" t="s">
        <v>49</v>
      </c>
      <c r="D90" s="79" t="s">
        <v>122</v>
      </c>
      <c r="E90" s="79"/>
      <c r="F90" s="79"/>
      <c r="G90" s="79"/>
      <c r="H90" s="79"/>
      <c r="I90" s="16">
        <f>0.1*I66</f>
        <v>0</v>
      </c>
      <c r="J90" s="71"/>
    </row>
    <row r="91" spans="1:10" x14ac:dyDescent="0.2">
      <c r="A91" s="69"/>
      <c r="B91" s="2"/>
      <c r="C91" s="6" t="s">
        <v>51</v>
      </c>
      <c r="D91" s="80" t="s">
        <v>85</v>
      </c>
      <c r="E91" s="80"/>
      <c r="F91" s="80"/>
      <c r="G91" s="80"/>
      <c r="H91" s="80"/>
      <c r="I91" s="33">
        <f>IF(I89&lt;I90,I89,I90)</f>
        <v>0</v>
      </c>
      <c r="J91" s="71"/>
    </row>
    <row r="92" spans="1:10" x14ac:dyDescent="0.2">
      <c r="A92" s="69"/>
      <c r="B92" s="2"/>
      <c r="C92" s="69"/>
      <c r="D92" s="69"/>
      <c r="E92" s="69"/>
      <c r="F92" s="69"/>
      <c r="G92" s="69"/>
      <c r="H92" s="69"/>
      <c r="I92" s="69"/>
      <c r="J92" s="71"/>
    </row>
    <row r="93" spans="1:10" ht="23.25" customHeight="1" x14ac:dyDescent="0.2">
      <c r="A93" s="69"/>
      <c r="B93" s="49" t="s">
        <v>86</v>
      </c>
      <c r="C93" s="89" t="s">
        <v>123</v>
      </c>
      <c r="D93" s="89"/>
      <c r="E93" s="89"/>
      <c r="F93" s="89"/>
      <c r="G93" s="89"/>
      <c r="H93" s="89"/>
      <c r="I93" s="33">
        <f>I66+I74+I91</f>
        <v>0</v>
      </c>
      <c r="J93" s="71"/>
    </row>
    <row r="94" spans="1:10" x14ac:dyDescent="0.2">
      <c r="A94" s="69"/>
      <c r="B94" s="2"/>
      <c r="C94" s="69"/>
      <c r="D94" s="69"/>
      <c r="E94" s="69"/>
      <c r="F94" s="69"/>
      <c r="G94" s="69"/>
      <c r="H94" s="69"/>
      <c r="I94" s="69"/>
      <c r="J94" s="71"/>
    </row>
    <row r="95" spans="1:10" x14ac:dyDescent="0.2">
      <c r="A95" s="71"/>
      <c r="B95" s="2" t="s">
        <v>88</v>
      </c>
      <c r="C95" s="68" t="s">
        <v>89</v>
      </c>
      <c r="D95" s="71"/>
      <c r="E95" s="69"/>
      <c r="F95" s="69"/>
      <c r="G95" s="69"/>
      <c r="H95" s="69"/>
      <c r="I95" s="43">
        <f>+I93*0.3</f>
        <v>0</v>
      </c>
      <c r="J95" s="71"/>
    </row>
    <row r="96" spans="1:10" ht="12.75" customHeight="1" x14ac:dyDescent="0.2">
      <c r="A96" s="71"/>
      <c r="B96" s="2"/>
      <c r="C96" s="69"/>
      <c r="D96" s="69"/>
      <c r="E96" s="69"/>
      <c r="F96" s="69"/>
      <c r="G96" s="69"/>
      <c r="H96" s="69"/>
      <c r="I96" s="43"/>
      <c r="J96" s="71"/>
    </row>
    <row r="97" spans="1:9" x14ac:dyDescent="0.2">
      <c r="A97" s="71"/>
      <c r="B97" s="2" t="s">
        <v>90</v>
      </c>
      <c r="C97" s="118" t="s">
        <v>124</v>
      </c>
      <c r="D97" s="90"/>
      <c r="E97" s="90"/>
      <c r="F97" s="90"/>
      <c r="G97" s="69"/>
      <c r="H97" s="71"/>
      <c r="I97" s="48">
        <v>26584</v>
      </c>
    </row>
    <row r="98" spans="1:9" x14ac:dyDescent="0.2">
      <c r="A98" s="69"/>
      <c r="B98" s="2"/>
      <c r="C98" s="80"/>
      <c r="D98" s="80"/>
      <c r="E98" s="80"/>
      <c r="F98" s="80"/>
      <c r="G98" s="69"/>
      <c r="H98" s="71"/>
      <c r="I98" s="43"/>
    </row>
    <row r="99" spans="1:9" ht="30.6" customHeight="1" x14ac:dyDescent="0.2">
      <c r="A99" s="69"/>
      <c r="B99" s="2" t="s">
        <v>92</v>
      </c>
      <c r="C99" s="97" t="s">
        <v>93</v>
      </c>
      <c r="D99" s="97"/>
      <c r="E99" s="97"/>
      <c r="F99" s="97"/>
      <c r="G99" s="97"/>
      <c r="H99" s="71"/>
      <c r="I99" s="43">
        <f>SUM(I93, I95, I97)</f>
        <v>26584</v>
      </c>
    </row>
    <row r="100" spans="1:9" x14ac:dyDescent="0.2">
      <c r="A100" s="69"/>
      <c r="B100" s="2"/>
      <c r="C100" s="80"/>
      <c r="D100" s="80"/>
      <c r="E100" s="80"/>
      <c r="F100" s="80"/>
      <c r="G100" s="69"/>
      <c r="H100" s="71"/>
      <c r="I100" s="43"/>
    </row>
    <row r="101" spans="1:9" x14ac:dyDescent="0.2">
      <c r="A101" s="69"/>
      <c r="B101" s="2" t="s">
        <v>94</v>
      </c>
      <c r="C101" s="80" t="s">
        <v>95</v>
      </c>
      <c r="D101" s="80"/>
      <c r="E101" s="80"/>
      <c r="F101" s="80"/>
      <c r="G101" s="69"/>
      <c r="H101" s="71"/>
      <c r="I101" s="50">
        <f>I99*0.03</f>
        <v>797.52</v>
      </c>
    </row>
    <row r="102" spans="1:9" ht="13.5" thickBot="1" x14ac:dyDescent="0.25">
      <c r="A102" s="69"/>
      <c r="B102" s="2"/>
      <c r="C102" s="69"/>
      <c r="D102" s="69"/>
      <c r="E102" s="69"/>
      <c r="F102" s="69"/>
      <c r="G102" s="69"/>
      <c r="H102" s="69"/>
      <c r="I102" s="3"/>
    </row>
    <row r="103" spans="1:9" ht="13.5" thickBot="1" x14ac:dyDescent="0.25">
      <c r="A103" s="69"/>
      <c r="B103" s="2" t="s">
        <v>125</v>
      </c>
      <c r="C103" s="91" t="s">
        <v>96</v>
      </c>
      <c r="D103" s="91"/>
      <c r="E103" s="91"/>
      <c r="F103" s="91"/>
      <c r="G103" s="91"/>
      <c r="H103" s="91"/>
      <c r="I103" s="34">
        <f>+I99+I101</f>
        <v>27381.52</v>
      </c>
    </row>
    <row r="104" spans="1:9" x14ac:dyDescent="0.2">
      <c r="A104" s="69"/>
      <c r="B104" s="71"/>
      <c r="C104" s="71"/>
      <c r="D104" s="71"/>
      <c r="E104" s="71"/>
      <c r="F104" s="71"/>
      <c r="G104" s="71"/>
      <c r="H104" s="71"/>
      <c r="I104" s="71"/>
    </row>
    <row r="105" spans="1:9" x14ac:dyDescent="0.2">
      <c r="A105" s="69"/>
      <c r="B105" s="71"/>
      <c r="C105" s="71"/>
      <c r="D105" s="71"/>
      <c r="E105" s="71"/>
      <c r="F105" s="71"/>
      <c r="G105" s="71"/>
      <c r="H105" s="71"/>
      <c r="I105" s="71"/>
    </row>
    <row r="106" spans="1:9" x14ac:dyDescent="0.2">
      <c r="A106" s="69"/>
      <c r="B106" s="71"/>
      <c r="C106" s="71"/>
      <c r="D106" s="71"/>
      <c r="E106" s="71"/>
      <c r="F106" s="71"/>
      <c r="G106" s="71"/>
      <c r="H106" s="71"/>
      <c r="I106" s="71"/>
    </row>
    <row r="107" spans="1:9" x14ac:dyDescent="0.2">
      <c r="A107" s="69"/>
      <c r="B107" s="71"/>
      <c r="C107" s="71"/>
      <c r="D107" s="71"/>
      <c r="E107" s="71"/>
      <c r="F107" s="71"/>
      <c r="G107" s="71"/>
      <c r="H107" s="71"/>
      <c r="I107" s="71"/>
    </row>
    <row r="108" spans="1:9" x14ac:dyDescent="0.2">
      <c r="A108" s="69"/>
      <c r="B108" s="71"/>
      <c r="C108" s="71"/>
      <c r="D108" s="71"/>
      <c r="E108" s="71"/>
      <c r="F108" s="71"/>
      <c r="G108" s="71"/>
      <c r="H108" s="71"/>
      <c r="I108" s="71"/>
    </row>
    <row r="109" spans="1:9" x14ac:dyDescent="0.2">
      <c r="A109" s="69"/>
      <c r="B109" s="71"/>
      <c r="C109" s="71"/>
      <c r="D109" s="71"/>
      <c r="E109" s="71"/>
      <c r="F109" s="71"/>
      <c r="G109" s="71"/>
      <c r="H109" s="71"/>
      <c r="I109" s="71"/>
    </row>
    <row r="110" spans="1:9" x14ac:dyDescent="0.2">
      <c r="A110" s="69"/>
      <c r="B110" s="71"/>
      <c r="C110" s="71"/>
      <c r="D110" s="71"/>
      <c r="E110" s="71"/>
      <c r="F110" s="71"/>
      <c r="G110" s="71"/>
      <c r="H110" s="71"/>
      <c r="I110" s="71"/>
    </row>
    <row r="111" spans="1:9" x14ac:dyDescent="0.2">
      <c r="A111" s="69"/>
      <c r="B111" s="71"/>
      <c r="C111" s="71"/>
      <c r="D111" s="71"/>
      <c r="E111" s="71"/>
      <c r="F111" s="71"/>
      <c r="G111" s="71"/>
      <c r="H111" s="71"/>
      <c r="I111" s="71"/>
    </row>
    <row r="112" spans="1:9" x14ac:dyDescent="0.2">
      <c r="A112" s="69"/>
      <c r="B112" s="2"/>
      <c r="C112" s="69"/>
      <c r="D112" s="69"/>
      <c r="E112" s="69"/>
      <c r="F112" s="69"/>
      <c r="G112" s="69"/>
      <c r="H112" s="69"/>
      <c r="I112" s="69"/>
    </row>
    <row r="113" spans="1:9" x14ac:dyDescent="0.2">
      <c r="A113" s="69"/>
      <c r="B113" s="2"/>
      <c r="C113" s="69"/>
      <c r="D113" s="69"/>
      <c r="E113" s="69"/>
      <c r="F113" s="69"/>
      <c r="G113" s="69"/>
      <c r="H113" s="69"/>
      <c r="I113" s="69"/>
    </row>
    <row r="114" spans="1:9" x14ac:dyDescent="0.2">
      <c r="A114" s="69"/>
      <c r="B114" s="2"/>
      <c r="C114" s="69"/>
      <c r="D114" s="69"/>
      <c r="E114" s="69"/>
      <c r="F114" s="69"/>
      <c r="G114" s="69"/>
      <c r="H114" s="69"/>
      <c r="I114" s="69"/>
    </row>
  </sheetData>
  <mergeCells count="44">
    <mergeCell ref="C103:H103"/>
    <mergeCell ref="D61:F61"/>
    <mergeCell ref="D62:F62"/>
    <mergeCell ref="C66:E66"/>
    <mergeCell ref="C69:E69"/>
    <mergeCell ref="C70:E70"/>
    <mergeCell ref="C97:F97"/>
    <mergeCell ref="C71:E71"/>
    <mergeCell ref="C72:E72"/>
    <mergeCell ref="C74:H74"/>
    <mergeCell ref="D86:F86"/>
    <mergeCell ref="C99:G99"/>
    <mergeCell ref="D84:F84"/>
    <mergeCell ref="D85:F85"/>
    <mergeCell ref="D88:H88"/>
    <mergeCell ref="D89:H89"/>
    <mergeCell ref="B30:I30"/>
    <mergeCell ref="C52:H52"/>
    <mergeCell ref="C58:H58"/>
    <mergeCell ref="D59:F59"/>
    <mergeCell ref="D60:F60"/>
    <mergeCell ref="E25:F25"/>
    <mergeCell ref="H25:I25"/>
    <mergeCell ref="C26:F26"/>
    <mergeCell ref="B28:I28"/>
    <mergeCell ref="B29:I29"/>
    <mergeCell ref="H12:I12"/>
    <mergeCell ref="H14:I14"/>
    <mergeCell ref="H20:I20"/>
    <mergeCell ref="H22:I22"/>
    <mergeCell ref="H24:I24"/>
    <mergeCell ref="H10:I10"/>
    <mergeCell ref="C1:H1"/>
    <mergeCell ref="D4:F4"/>
    <mergeCell ref="D5:F5"/>
    <mergeCell ref="H6:I6"/>
    <mergeCell ref="F8:I8"/>
    <mergeCell ref="H9:I9"/>
    <mergeCell ref="C93:H93"/>
    <mergeCell ref="F69:H69"/>
    <mergeCell ref="F70:H70"/>
    <mergeCell ref="F71:H71"/>
    <mergeCell ref="F72:H72"/>
    <mergeCell ref="B77:I81"/>
  </mergeCells>
  <pageMargins left="5.2083333333333336E-2" right="0.28333333333333333" top="0.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2A24F-7C67-47B6-9A90-2F138F594823}">
  <dimension ref="A1:J112"/>
  <sheetViews>
    <sheetView view="pageLayout" topLeftCell="A57" zoomScale="84" zoomScaleNormal="100" zoomScalePageLayoutView="84" workbookViewId="0">
      <selection activeCell="I97" sqref="I97"/>
    </sheetView>
  </sheetViews>
  <sheetFormatPr defaultColWidth="8.85546875" defaultRowHeight="12.75" x14ac:dyDescent="0.2"/>
  <cols>
    <col min="1" max="1" width="2.140625" customWidth="1"/>
    <col min="2" max="2" width="4.140625" customWidth="1"/>
    <col min="3" max="3" width="8.7109375" customWidth="1"/>
    <col min="4" max="4" width="37" customWidth="1"/>
    <col min="5" max="5" width="8.5703125" customWidth="1"/>
    <col min="6" max="6" width="12.140625" customWidth="1"/>
    <col min="7" max="7" width="2.28515625" customWidth="1"/>
    <col min="8" max="8" width="10.7109375" customWidth="1"/>
    <col min="9" max="9" width="9.7109375" customWidth="1"/>
    <col min="10" max="10" width="2.28515625" customWidth="1"/>
  </cols>
  <sheetData>
    <row r="1" spans="1:9" x14ac:dyDescent="0.2">
      <c r="A1" s="71"/>
      <c r="B1" s="1"/>
      <c r="C1" s="86" t="s">
        <v>0</v>
      </c>
      <c r="D1" s="105"/>
      <c r="E1" s="105"/>
      <c r="F1" s="105"/>
      <c r="G1" s="105"/>
      <c r="H1" s="105"/>
      <c r="I1" s="71"/>
    </row>
    <row r="2" spans="1:9" x14ac:dyDescent="0.2">
      <c r="A2" s="69"/>
      <c r="B2" s="2"/>
      <c r="C2" s="71"/>
      <c r="D2" s="71"/>
      <c r="E2" s="77" t="s">
        <v>1</v>
      </c>
      <c r="F2" s="71"/>
      <c r="G2" s="71"/>
      <c r="H2" s="71"/>
      <c r="I2" s="69"/>
    </row>
    <row r="3" spans="1:9" ht="12.95" customHeight="1" x14ac:dyDescent="0.2">
      <c r="A3" s="69"/>
      <c r="B3" s="2"/>
      <c r="C3" s="71"/>
      <c r="D3" s="82"/>
      <c r="E3" s="82"/>
      <c r="F3" s="82"/>
      <c r="G3" s="74"/>
      <c r="H3" s="69"/>
      <c r="I3" s="69"/>
    </row>
    <row r="4" spans="1:9" ht="15" x14ac:dyDescent="0.2">
      <c r="A4" s="69"/>
      <c r="B4" s="2"/>
      <c r="C4" s="71"/>
      <c r="D4" s="87" t="s">
        <v>126</v>
      </c>
      <c r="E4" s="87"/>
      <c r="F4" s="87"/>
      <c r="G4" s="74"/>
      <c r="H4" s="6" t="s">
        <v>3</v>
      </c>
      <c r="I4" s="19">
        <v>45349</v>
      </c>
    </row>
    <row r="5" spans="1:9" x14ac:dyDescent="0.2">
      <c r="A5" s="69"/>
      <c r="B5" s="2"/>
      <c r="C5" s="71"/>
      <c r="D5" s="98" t="s">
        <v>4</v>
      </c>
      <c r="E5" s="98"/>
      <c r="F5" s="98"/>
      <c r="G5" s="74"/>
      <c r="H5" s="69"/>
      <c r="I5" s="69"/>
    </row>
    <row r="6" spans="1:9" x14ac:dyDescent="0.2">
      <c r="A6" s="69"/>
      <c r="B6" s="2"/>
      <c r="C6" s="71"/>
      <c r="D6" s="71"/>
      <c r="E6" s="71"/>
      <c r="F6" s="71"/>
      <c r="G6" s="71"/>
      <c r="H6" s="104"/>
      <c r="I6" s="104"/>
    </row>
    <row r="7" spans="1:9" x14ac:dyDescent="0.2">
      <c r="A7" s="69"/>
      <c r="B7" s="2"/>
      <c r="C7" s="71"/>
      <c r="D7" s="78"/>
      <c r="E7" s="75" t="s">
        <v>5</v>
      </c>
      <c r="F7" s="100" t="s">
        <v>120</v>
      </c>
      <c r="G7" s="101"/>
      <c r="H7" s="101"/>
      <c r="I7" s="101"/>
    </row>
    <row r="8" spans="1:9" x14ac:dyDescent="0.2">
      <c r="A8" s="69"/>
      <c r="B8" s="2"/>
      <c r="C8" s="71"/>
      <c r="D8" s="71"/>
      <c r="E8" s="78"/>
      <c r="F8" s="115"/>
      <c r="G8" s="116"/>
      <c r="H8" s="116"/>
      <c r="I8" s="116"/>
    </row>
    <row r="9" spans="1:9" x14ac:dyDescent="0.2">
      <c r="A9" s="69"/>
      <c r="B9" s="70" t="s">
        <v>7</v>
      </c>
      <c r="C9" s="71"/>
      <c r="D9" s="69"/>
      <c r="E9" s="69"/>
      <c r="F9" s="69"/>
      <c r="G9" s="69"/>
      <c r="H9" s="102"/>
      <c r="I9" s="103"/>
    </row>
    <row r="10" spans="1:9" x14ac:dyDescent="0.2">
      <c r="A10" s="69"/>
      <c r="B10" s="1" t="s">
        <v>8</v>
      </c>
      <c r="C10" s="69" t="s">
        <v>9</v>
      </c>
      <c r="D10" s="71"/>
      <c r="E10" s="71"/>
      <c r="F10" s="69"/>
      <c r="G10" s="69"/>
      <c r="H10" s="100" t="s">
        <v>127</v>
      </c>
      <c r="I10" s="100"/>
    </row>
    <row r="11" spans="1:9" x14ac:dyDescent="0.2">
      <c r="A11" s="69"/>
      <c r="B11" s="1"/>
      <c r="C11" s="69"/>
      <c r="D11" s="71"/>
      <c r="E11" s="71"/>
      <c r="F11" s="69"/>
      <c r="G11" s="69"/>
      <c r="H11" s="22"/>
      <c r="I11" s="22"/>
    </row>
    <row r="12" spans="1:9" x14ac:dyDescent="0.2">
      <c r="A12" s="69"/>
      <c r="B12" s="1" t="s">
        <v>11</v>
      </c>
      <c r="C12" s="69" t="s">
        <v>12</v>
      </c>
      <c r="D12" s="71"/>
      <c r="E12" s="71"/>
      <c r="F12" s="69"/>
      <c r="G12" s="69"/>
      <c r="H12" s="100" t="s">
        <v>115</v>
      </c>
      <c r="I12" s="100"/>
    </row>
    <row r="13" spans="1:9" x14ac:dyDescent="0.2">
      <c r="A13" s="69"/>
      <c r="B13" s="1"/>
      <c r="C13" s="69"/>
      <c r="D13" s="71"/>
      <c r="E13" s="71"/>
      <c r="F13" s="69"/>
      <c r="G13" s="69"/>
      <c r="H13" s="29"/>
      <c r="I13" s="29"/>
    </row>
    <row r="14" spans="1:9" x14ac:dyDescent="0.2">
      <c r="A14" s="69"/>
      <c r="B14" s="1" t="s">
        <v>14</v>
      </c>
      <c r="C14" s="69" t="s">
        <v>15</v>
      </c>
      <c r="D14" s="71"/>
      <c r="E14" s="71"/>
      <c r="F14" s="69"/>
      <c r="G14" s="69"/>
      <c r="H14" s="100">
        <v>2</v>
      </c>
      <c r="I14" s="100"/>
    </row>
    <row r="15" spans="1:9" x14ac:dyDescent="0.2">
      <c r="A15" s="69"/>
      <c r="B15" s="1"/>
      <c r="C15" s="69"/>
      <c r="D15" s="71"/>
      <c r="E15" s="71"/>
      <c r="F15" s="69"/>
      <c r="G15" s="69"/>
      <c r="H15" s="29"/>
      <c r="I15" s="29"/>
    </row>
    <row r="16" spans="1:9" x14ac:dyDescent="0.2">
      <c r="A16" s="69"/>
      <c r="B16" s="1" t="s">
        <v>16</v>
      </c>
      <c r="C16" s="69" t="s">
        <v>17</v>
      </c>
      <c r="D16" s="71"/>
      <c r="E16" s="71"/>
      <c r="F16" s="69"/>
      <c r="G16" s="69"/>
      <c r="H16" s="72">
        <v>2</v>
      </c>
      <c r="I16" s="72"/>
    </row>
    <row r="17" spans="1:9" x14ac:dyDescent="0.2">
      <c r="A17" s="69"/>
      <c r="B17" s="1"/>
      <c r="C17" s="69"/>
      <c r="D17" s="71"/>
      <c r="E17" s="71"/>
      <c r="F17" s="69"/>
      <c r="G17" s="69"/>
      <c r="H17" s="29" t="s">
        <v>18</v>
      </c>
      <c r="I17" s="29" t="s">
        <v>19</v>
      </c>
    </row>
    <row r="18" spans="1:9" x14ac:dyDescent="0.2">
      <c r="A18" s="69"/>
      <c r="B18" s="1" t="s">
        <v>20</v>
      </c>
      <c r="C18" s="69" t="s">
        <v>21</v>
      </c>
      <c r="D18" s="71"/>
      <c r="E18" s="71"/>
      <c r="F18" s="69"/>
      <c r="G18" s="69"/>
      <c r="H18" s="72"/>
      <c r="I18" s="72"/>
    </row>
    <row r="19" spans="1:9" x14ac:dyDescent="0.2">
      <c r="A19" s="69"/>
      <c r="B19" s="1"/>
      <c r="C19" s="69"/>
      <c r="D19" s="71"/>
      <c r="E19" s="71"/>
      <c r="F19" s="69"/>
      <c r="G19" s="69"/>
      <c r="H19" s="29"/>
      <c r="I19" s="29"/>
    </row>
    <row r="20" spans="1:9" x14ac:dyDescent="0.2">
      <c r="A20" s="69"/>
      <c r="B20" s="1" t="s">
        <v>22</v>
      </c>
      <c r="C20" s="69" t="s">
        <v>23</v>
      </c>
      <c r="D20" s="71"/>
      <c r="E20" s="71"/>
      <c r="F20" s="69"/>
      <c r="G20" s="69"/>
      <c r="H20" s="100" t="s">
        <v>115</v>
      </c>
      <c r="I20" s="100"/>
    </row>
    <row r="21" spans="1:9" x14ac:dyDescent="0.2">
      <c r="A21" s="69"/>
      <c r="B21" s="1"/>
      <c r="C21" s="69"/>
      <c r="D21" s="71"/>
      <c r="E21" s="71"/>
      <c r="F21" s="69"/>
      <c r="G21" s="69"/>
      <c r="H21" s="29"/>
      <c r="I21" s="29"/>
    </row>
    <row r="22" spans="1:9" x14ac:dyDescent="0.2">
      <c r="A22" s="69"/>
      <c r="B22" s="1" t="s">
        <v>25</v>
      </c>
      <c r="C22" s="69" t="s">
        <v>26</v>
      </c>
      <c r="D22" s="71"/>
      <c r="E22" s="71"/>
      <c r="F22" s="69"/>
      <c r="G22" s="69"/>
      <c r="H22" s="100" t="s">
        <v>115</v>
      </c>
      <c r="I22" s="100"/>
    </row>
    <row r="23" spans="1:9" x14ac:dyDescent="0.2">
      <c r="A23" s="69"/>
      <c r="B23" s="1"/>
      <c r="C23" s="69"/>
      <c r="D23" s="71"/>
      <c r="E23" s="71"/>
      <c r="F23" s="69"/>
      <c r="G23" s="69"/>
      <c r="H23" s="29"/>
      <c r="I23" s="29"/>
    </row>
    <row r="24" spans="1:9" x14ac:dyDescent="0.2">
      <c r="A24" s="69"/>
      <c r="B24" s="1" t="s">
        <v>28</v>
      </c>
      <c r="C24" s="69" t="s">
        <v>29</v>
      </c>
      <c r="D24" s="71"/>
      <c r="E24" s="71"/>
      <c r="F24" s="6"/>
      <c r="G24" s="69"/>
      <c r="H24" s="117"/>
      <c r="I24" s="117"/>
    </row>
    <row r="25" spans="1:9" ht="13.5" thickBot="1" x14ac:dyDescent="0.25">
      <c r="A25" s="69"/>
      <c r="B25" s="1"/>
      <c r="C25" s="6"/>
      <c r="D25" s="6"/>
      <c r="E25" s="104"/>
      <c r="F25" s="104"/>
      <c r="G25" s="69"/>
      <c r="H25" s="100"/>
      <c r="I25" s="100"/>
    </row>
    <row r="26" spans="1:9" ht="13.5" thickBot="1" x14ac:dyDescent="0.25">
      <c r="A26" s="69"/>
      <c r="B26" s="1"/>
      <c r="C26" s="91" t="s">
        <v>30</v>
      </c>
      <c r="D26" s="108"/>
      <c r="E26" s="108"/>
      <c r="F26" s="108"/>
      <c r="G26" s="68"/>
      <c r="H26" s="20">
        <f>+I102</f>
        <v>23274.91</v>
      </c>
      <c r="I26" s="29"/>
    </row>
    <row r="27" spans="1:9" x14ac:dyDescent="0.2">
      <c r="A27" s="69"/>
      <c r="B27" s="1"/>
      <c r="C27" s="69"/>
      <c r="D27" s="71"/>
      <c r="E27" s="71"/>
      <c r="F27" s="69"/>
      <c r="G27" s="69"/>
      <c r="H27" s="29"/>
      <c r="I27" s="29"/>
    </row>
    <row r="28" spans="1:9" x14ac:dyDescent="0.2">
      <c r="A28" s="69"/>
      <c r="B28" s="109" t="s">
        <v>31</v>
      </c>
      <c r="C28" s="110"/>
      <c r="D28" s="110"/>
      <c r="E28" s="110"/>
      <c r="F28" s="110"/>
      <c r="G28" s="110"/>
      <c r="H28" s="110"/>
      <c r="I28" s="110"/>
    </row>
    <row r="29" spans="1:9" x14ac:dyDescent="0.2">
      <c r="A29" s="69"/>
      <c r="B29" s="111" t="s">
        <v>32</v>
      </c>
      <c r="C29" s="110"/>
      <c r="D29" s="110"/>
      <c r="E29" s="110"/>
      <c r="F29" s="110"/>
      <c r="G29" s="110"/>
      <c r="H29" s="110"/>
      <c r="I29" s="110"/>
    </row>
    <row r="30" spans="1:9" x14ac:dyDescent="0.2">
      <c r="A30" s="69"/>
      <c r="B30" s="111" t="s">
        <v>33</v>
      </c>
      <c r="C30" s="110"/>
      <c r="D30" s="110"/>
      <c r="E30" s="110"/>
      <c r="F30" s="110"/>
      <c r="G30" s="110"/>
      <c r="H30" s="110"/>
      <c r="I30" s="110"/>
    </row>
    <row r="31" spans="1:9" x14ac:dyDescent="0.2">
      <c r="A31" s="69"/>
      <c r="B31" s="2"/>
      <c r="C31" s="71"/>
      <c r="D31" s="69"/>
      <c r="E31" s="69"/>
      <c r="F31" s="69"/>
      <c r="G31" s="69"/>
      <c r="H31" s="69"/>
      <c r="I31" s="69"/>
    </row>
    <row r="32" spans="1:9" x14ac:dyDescent="0.2">
      <c r="A32" s="69"/>
      <c r="B32" s="2" t="s">
        <v>34</v>
      </c>
      <c r="C32" s="72">
        <f>H24</f>
        <v>0</v>
      </c>
      <c r="D32" s="69" t="s">
        <v>35</v>
      </c>
      <c r="E32" s="69"/>
      <c r="F32" s="69"/>
      <c r="G32" s="69"/>
      <c r="H32" s="69"/>
      <c r="I32" s="71"/>
    </row>
    <row r="33" spans="1:9" x14ac:dyDescent="0.2">
      <c r="A33" s="69"/>
      <c r="B33" s="2"/>
      <c r="C33" s="29"/>
      <c r="D33" s="69"/>
      <c r="E33" s="24"/>
      <c r="F33" s="69"/>
      <c r="G33" s="69"/>
      <c r="H33" s="69"/>
      <c r="I33" s="69"/>
    </row>
    <row r="34" spans="1:9" x14ac:dyDescent="0.2">
      <c r="A34" s="69"/>
      <c r="B34" s="2" t="s">
        <v>36</v>
      </c>
      <c r="C34" s="72"/>
      <c r="D34" s="69" t="s">
        <v>37</v>
      </c>
      <c r="E34" s="39">
        <v>180</v>
      </c>
      <c r="F34" s="69" t="s">
        <v>38</v>
      </c>
      <c r="G34" s="69"/>
      <c r="H34" s="16">
        <f>+C34*E34</f>
        <v>0</v>
      </c>
      <c r="I34" s="3"/>
    </row>
    <row r="35" spans="1:9" x14ac:dyDescent="0.2">
      <c r="A35" s="69"/>
      <c r="B35" s="2"/>
      <c r="C35" s="29"/>
      <c r="D35" s="69"/>
      <c r="E35" s="23"/>
      <c r="F35" s="69"/>
      <c r="G35" s="69"/>
      <c r="H35" s="11"/>
      <c r="I35" s="3"/>
    </row>
    <row r="36" spans="1:9" x14ac:dyDescent="0.2">
      <c r="A36" s="69"/>
      <c r="B36" s="2" t="s">
        <v>39</v>
      </c>
      <c r="C36" s="17">
        <f>C32-C34</f>
        <v>0</v>
      </c>
      <c r="D36" s="69" t="s">
        <v>40</v>
      </c>
      <c r="E36" s="25">
        <f>0.5*E34</f>
        <v>90</v>
      </c>
      <c r="F36" s="69" t="s">
        <v>38</v>
      </c>
      <c r="G36" s="69"/>
      <c r="H36" s="16">
        <f>+C36*E36</f>
        <v>0</v>
      </c>
      <c r="I36" s="3"/>
    </row>
    <row r="37" spans="1:9" x14ac:dyDescent="0.2">
      <c r="A37" s="69"/>
      <c r="B37" s="2"/>
      <c r="C37" s="71"/>
      <c r="D37" s="69"/>
      <c r="E37" s="69"/>
      <c r="F37" s="69"/>
      <c r="G37" s="69"/>
      <c r="H37" s="3"/>
      <c r="I37" s="3"/>
    </row>
    <row r="38" spans="1:9" ht="13.5" x14ac:dyDescent="0.25">
      <c r="A38" s="69"/>
      <c r="B38" s="2" t="s">
        <v>41</v>
      </c>
      <c r="C38" s="71"/>
      <c r="D38" s="69"/>
      <c r="E38" s="68" t="s">
        <v>42</v>
      </c>
      <c r="F38" s="71"/>
      <c r="G38" s="69"/>
      <c r="H38" s="3"/>
      <c r="I38" s="10">
        <f>+H34+H36</f>
        <v>0</v>
      </c>
    </row>
    <row r="39" spans="1:9" x14ac:dyDescent="0.2">
      <c r="A39" s="69"/>
      <c r="B39" s="2"/>
      <c r="C39" s="71"/>
      <c r="D39" s="69"/>
      <c r="E39" s="69"/>
      <c r="F39" s="69"/>
      <c r="G39" s="69"/>
      <c r="H39" s="69"/>
      <c r="I39" s="69"/>
    </row>
    <row r="40" spans="1:9" x14ac:dyDescent="0.2">
      <c r="A40" s="69"/>
      <c r="B40" s="2" t="s">
        <v>43</v>
      </c>
      <c r="C40" s="5" t="s">
        <v>44</v>
      </c>
      <c r="D40" s="71"/>
      <c r="E40" s="69"/>
      <c r="F40" s="18" t="s">
        <v>45</v>
      </c>
      <c r="G40" s="18"/>
      <c r="H40" s="18" t="s">
        <v>46</v>
      </c>
      <c r="I40" s="69"/>
    </row>
    <row r="41" spans="1:9" x14ac:dyDescent="0.2">
      <c r="A41" s="69"/>
      <c r="B41" s="40" t="s">
        <v>47</v>
      </c>
      <c r="C41" s="37" t="s">
        <v>48</v>
      </c>
      <c r="D41" s="41"/>
      <c r="E41" s="37"/>
      <c r="F41" s="38"/>
      <c r="G41" s="14"/>
      <c r="H41" s="13"/>
      <c r="I41" s="7"/>
    </row>
    <row r="42" spans="1:9" x14ac:dyDescent="0.2">
      <c r="A42" s="69"/>
      <c r="B42" s="40" t="s">
        <v>49</v>
      </c>
      <c r="C42" s="37" t="s">
        <v>50</v>
      </c>
      <c r="D42" s="41"/>
      <c r="E42" s="37"/>
      <c r="F42" s="38"/>
      <c r="G42" s="14"/>
      <c r="H42" s="13"/>
      <c r="I42" s="7"/>
    </row>
    <row r="43" spans="1:9" x14ac:dyDescent="0.2">
      <c r="A43" s="69"/>
      <c r="B43" s="40" t="s">
        <v>51</v>
      </c>
      <c r="C43" s="37" t="s">
        <v>52</v>
      </c>
      <c r="D43" s="41"/>
      <c r="E43" s="37"/>
      <c r="F43" s="38"/>
      <c r="G43" s="14"/>
      <c r="H43" s="21"/>
      <c r="I43" s="7"/>
    </row>
    <row r="44" spans="1:9" x14ac:dyDescent="0.2">
      <c r="A44" s="69"/>
      <c r="B44" s="40" t="s">
        <v>53</v>
      </c>
      <c r="C44" s="37" t="s">
        <v>54</v>
      </c>
      <c r="D44" s="41"/>
      <c r="E44" s="37"/>
      <c r="F44" s="38"/>
      <c r="G44" s="14"/>
      <c r="H44" s="14"/>
      <c r="I44" s="7"/>
    </row>
    <row r="45" spans="1:9" x14ac:dyDescent="0.2">
      <c r="A45" s="69"/>
      <c r="B45" s="40" t="s">
        <v>55</v>
      </c>
      <c r="C45" s="85" t="s">
        <v>128</v>
      </c>
      <c r="D45" s="41"/>
      <c r="E45" s="41"/>
      <c r="F45" s="46"/>
      <c r="G45" s="14"/>
      <c r="H45" s="14"/>
      <c r="I45" s="7"/>
    </row>
    <row r="46" spans="1:9" x14ac:dyDescent="0.2">
      <c r="A46" s="69"/>
      <c r="B46" s="40" t="s">
        <v>57</v>
      </c>
      <c r="C46" s="37" t="s">
        <v>58</v>
      </c>
      <c r="D46" s="41"/>
      <c r="E46" s="41"/>
      <c r="F46" s="38"/>
      <c r="G46" s="14"/>
      <c r="H46" s="14"/>
      <c r="I46" s="7"/>
    </row>
    <row r="47" spans="1:9" x14ac:dyDescent="0.2">
      <c r="A47" s="69"/>
      <c r="B47" s="40" t="s">
        <v>59</v>
      </c>
      <c r="C47" s="37"/>
      <c r="D47" s="42"/>
      <c r="E47" s="42"/>
      <c r="F47" s="46"/>
      <c r="G47" s="76"/>
      <c r="H47" s="76"/>
      <c r="I47" s="11"/>
    </row>
    <row r="48" spans="1:9" x14ac:dyDescent="0.2">
      <c r="A48" s="69"/>
      <c r="B48" s="2"/>
      <c r="C48" s="69"/>
      <c r="D48" s="69"/>
      <c r="E48" s="68" t="s">
        <v>60</v>
      </c>
      <c r="F48" s="13">
        <f>SUM(F41:F47)</f>
        <v>0</v>
      </c>
      <c r="G48" s="14"/>
      <c r="H48" s="13">
        <f>SUM(H41:H47)</f>
        <v>0</v>
      </c>
      <c r="I48" s="7"/>
    </row>
    <row r="49" spans="1:9" x14ac:dyDescent="0.2">
      <c r="A49" s="69"/>
      <c r="B49" s="2"/>
      <c r="C49" s="69"/>
      <c r="D49" s="69"/>
      <c r="E49" s="69"/>
      <c r="F49" s="7"/>
      <c r="G49" s="7"/>
      <c r="H49" s="7"/>
      <c r="I49" s="7"/>
    </row>
    <row r="50" spans="1:9" x14ac:dyDescent="0.2">
      <c r="A50" s="69"/>
      <c r="B50" s="2" t="s">
        <v>61</v>
      </c>
      <c r="C50" s="69"/>
      <c r="D50" s="69"/>
      <c r="E50" s="80" t="s">
        <v>62</v>
      </c>
      <c r="F50" s="7"/>
      <c r="G50" s="7"/>
      <c r="H50" s="8"/>
      <c r="I50" s="12">
        <f>+F48-H48</f>
        <v>0</v>
      </c>
    </row>
    <row r="51" spans="1:9" x14ac:dyDescent="0.2">
      <c r="A51" s="69"/>
      <c r="B51" s="2"/>
      <c r="C51" s="69"/>
      <c r="D51" s="69"/>
      <c r="E51" s="69"/>
      <c r="F51" s="69"/>
      <c r="G51" s="69"/>
      <c r="H51" s="69"/>
      <c r="I51" s="6"/>
    </row>
    <row r="52" spans="1:9" x14ac:dyDescent="0.2">
      <c r="A52" s="69"/>
      <c r="B52" s="2" t="s">
        <v>63</v>
      </c>
      <c r="C52" s="91" t="s">
        <v>64</v>
      </c>
      <c r="D52" s="99"/>
      <c r="E52" s="99"/>
      <c r="F52" s="99"/>
      <c r="G52" s="99"/>
      <c r="H52" s="99"/>
      <c r="I52" s="28">
        <f>I38+I50</f>
        <v>0</v>
      </c>
    </row>
    <row r="53" spans="1:9" x14ac:dyDescent="0.2">
      <c r="A53" s="69"/>
      <c r="B53" s="2"/>
      <c r="C53" s="75"/>
      <c r="D53" s="76"/>
      <c r="E53" s="76"/>
      <c r="F53" s="76"/>
      <c r="G53" s="76"/>
      <c r="H53" s="76"/>
      <c r="I53" s="36"/>
    </row>
    <row r="54" spans="1:9" x14ac:dyDescent="0.2">
      <c r="A54" s="69"/>
      <c r="B54" s="2"/>
      <c r="C54" s="75"/>
      <c r="D54" s="76"/>
      <c r="E54" s="76"/>
      <c r="F54" s="76"/>
      <c r="G54" s="76"/>
      <c r="H54" s="76"/>
      <c r="I54" s="36"/>
    </row>
    <row r="55" spans="1:9" ht="12.75" customHeight="1" x14ac:dyDescent="0.2">
      <c r="A55" s="69"/>
      <c r="B55" s="2"/>
      <c r="C55" s="75"/>
      <c r="D55" s="76"/>
      <c r="E55" s="76"/>
      <c r="F55" s="76"/>
      <c r="G55" s="76"/>
      <c r="H55" s="76"/>
      <c r="I55" s="36"/>
    </row>
    <row r="56" spans="1:9" x14ac:dyDescent="0.2">
      <c r="A56" s="69"/>
      <c r="B56" s="2"/>
      <c r="C56" s="71"/>
      <c r="D56" s="107"/>
      <c r="E56" s="107"/>
      <c r="F56" s="107"/>
      <c r="G56" s="74"/>
      <c r="H56" s="69"/>
      <c r="I56" s="11"/>
    </row>
    <row r="57" spans="1:9" ht="12.75" customHeight="1" x14ac:dyDescent="0.2">
      <c r="A57" s="69"/>
      <c r="B57" s="2"/>
      <c r="C57" s="86" t="s">
        <v>65</v>
      </c>
      <c r="D57" s="86"/>
      <c r="E57" s="86"/>
      <c r="F57" s="86"/>
      <c r="G57" s="86"/>
      <c r="H57" s="86"/>
      <c r="I57" s="11"/>
    </row>
    <row r="58" spans="1:9" ht="15" customHeight="1" x14ac:dyDescent="0.2">
      <c r="A58" s="69"/>
      <c r="B58" s="2"/>
      <c r="C58" s="71"/>
      <c r="D58" s="107"/>
      <c r="E58" s="107"/>
      <c r="F58" s="107"/>
      <c r="G58" s="74"/>
      <c r="H58" s="69"/>
      <c r="I58" s="11"/>
    </row>
    <row r="59" spans="1:9" ht="12.75" customHeight="1" x14ac:dyDescent="0.2">
      <c r="A59" s="69"/>
      <c r="B59" s="2"/>
      <c r="C59" s="71"/>
      <c r="D59" s="86" t="s">
        <v>66</v>
      </c>
      <c r="E59" s="86"/>
      <c r="F59" s="86"/>
      <c r="G59" s="74"/>
      <c r="H59" s="69"/>
      <c r="I59" s="11"/>
    </row>
    <row r="60" spans="1:9" ht="15" customHeight="1" x14ac:dyDescent="0.2">
      <c r="A60" s="69"/>
      <c r="B60" s="2"/>
      <c r="C60" s="71"/>
      <c r="D60" s="87" t="str">
        <f>+D4</f>
        <v xml:space="preserve">Two Bedroom High Rise Example (9+ stories) </v>
      </c>
      <c r="E60" s="88"/>
      <c r="F60" s="88"/>
      <c r="G60" s="74"/>
      <c r="H60" s="69"/>
      <c r="I60" s="11"/>
    </row>
    <row r="61" spans="1:9" x14ac:dyDescent="0.2">
      <c r="A61" s="69"/>
      <c r="B61" s="2"/>
      <c r="C61" s="71"/>
      <c r="D61" s="98" t="s">
        <v>4</v>
      </c>
      <c r="E61" s="98"/>
      <c r="F61" s="98"/>
      <c r="G61" s="74"/>
      <c r="H61" s="69"/>
      <c r="I61" s="11"/>
    </row>
    <row r="62" spans="1:9" x14ac:dyDescent="0.2">
      <c r="A62" s="69"/>
      <c r="B62" s="2"/>
      <c r="C62" s="69"/>
      <c r="D62" s="68"/>
      <c r="E62" s="69"/>
      <c r="F62" s="69"/>
      <c r="G62" s="69"/>
      <c r="H62" s="69"/>
      <c r="I62" s="11"/>
    </row>
    <row r="63" spans="1:9" x14ac:dyDescent="0.2">
      <c r="A63" s="69"/>
      <c r="B63" s="70" t="s">
        <v>67</v>
      </c>
      <c r="C63" s="69"/>
      <c r="D63" s="69"/>
      <c r="E63" s="69"/>
      <c r="F63" s="69"/>
      <c r="G63" s="69"/>
      <c r="H63" s="69"/>
      <c r="I63" s="6"/>
    </row>
    <row r="64" spans="1:9" x14ac:dyDescent="0.2">
      <c r="A64" s="69"/>
      <c r="B64" s="2"/>
      <c r="C64" s="69"/>
      <c r="D64" s="69"/>
      <c r="E64" s="69"/>
      <c r="F64" s="69"/>
      <c r="G64" s="69"/>
      <c r="H64" s="69"/>
      <c r="I64" s="6"/>
    </row>
    <row r="65" spans="1:10" x14ac:dyDescent="0.2">
      <c r="A65" s="69"/>
      <c r="B65" s="2" t="s">
        <v>68</v>
      </c>
      <c r="C65" s="95" t="s">
        <v>69</v>
      </c>
      <c r="D65" s="95"/>
      <c r="E65" s="95"/>
      <c r="F65" s="69"/>
      <c r="G65" s="69"/>
      <c r="H65" s="69"/>
      <c r="I65" s="28">
        <f>I52</f>
        <v>0</v>
      </c>
      <c r="J65" s="71"/>
    </row>
    <row r="66" spans="1:10" x14ac:dyDescent="0.2">
      <c r="A66" s="69"/>
      <c r="B66" s="2"/>
      <c r="C66" s="69"/>
      <c r="D66" s="69"/>
      <c r="E66" s="69"/>
      <c r="F66" s="69"/>
      <c r="G66" s="69"/>
      <c r="H66" s="69"/>
      <c r="I66" s="69"/>
      <c r="J66" s="71"/>
    </row>
    <row r="67" spans="1:10" x14ac:dyDescent="0.2">
      <c r="A67" s="69"/>
      <c r="B67" s="2" t="s">
        <v>70</v>
      </c>
      <c r="C67" s="69" t="s">
        <v>71</v>
      </c>
      <c r="D67" s="69"/>
      <c r="E67" s="69"/>
      <c r="F67" s="69"/>
      <c r="G67" s="69"/>
      <c r="H67" s="69"/>
      <c r="I67" s="69"/>
      <c r="J67" s="71"/>
    </row>
    <row r="68" spans="1:10" x14ac:dyDescent="0.2">
      <c r="A68" s="69"/>
      <c r="B68" s="9" t="s">
        <v>47</v>
      </c>
      <c r="C68" s="92"/>
      <c r="D68" s="92"/>
      <c r="E68" s="92"/>
      <c r="F68" s="92"/>
      <c r="G68" s="92"/>
      <c r="H68" s="92"/>
      <c r="I68" s="69"/>
      <c r="J68" s="71"/>
    </row>
    <row r="69" spans="1:10" ht="12.75" customHeight="1" x14ac:dyDescent="0.2">
      <c r="A69" s="69"/>
      <c r="B69" s="9" t="s">
        <v>49</v>
      </c>
      <c r="C69" s="92"/>
      <c r="D69" s="92"/>
      <c r="E69" s="92"/>
      <c r="F69" s="92"/>
      <c r="G69" s="92"/>
      <c r="H69" s="92"/>
      <c r="I69" s="69"/>
      <c r="J69" s="71"/>
    </row>
    <row r="70" spans="1:10" x14ac:dyDescent="0.2">
      <c r="A70" s="69"/>
      <c r="B70" s="9" t="s">
        <v>51</v>
      </c>
      <c r="C70" s="92"/>
      <c r="D70" s="92"/>
      <c r="E70" s="92"/>
      <c r="F70" s="92"/>
      <c r="G70" s="92"/>
      <c r="H70" s="92"/>
      <c r="I70" s="69"/>
      <c r="J70" s="71"/>
    </row>
    <row r="71" spans="1:10" x14ac:dyDescent="0.2">
      <c r="A71" s="69"/>
      <c r="B71" s="9" t="s">
        <v>53</v>
      </c>
      <c r="C71" s="92"/>
      <c r="D71" s="92"/>
      <c r="E71" s="92"/>
      <c r="F71" s="92"/>
      <c r="G71" s="92"/>
      <c r="H71" s="92"/>
      <c r="I71" s="69"/>
      <c r="J71" s="71"/>
    </row>
    <row r="72" spans="1:10" x14ac:dyDescent="0.2">
      <c r="A72" s="69"/>
      <c r="B72" s="2"/>
      <c r="C72" s="69"/>
      <c r="D72" s="69"/>
      <c r="E72" s="69"/>
      <c r="F72" s="69"/>
      <c r="G72" s="69"/>
      <c r="H72" s="69"/>
      <c r="I72" s="71"/>
      <c r="J72" s="71"/>
    </row>
    <row r="73" spans="1:10" x14ac:dyDescent="0.2">
      <c r="A73" s="69"/>
      <c r="B73" s="2" t="s">
        <v>72</v>
      </c>
      <c r="C73" s="91" t="s">
        <v>73</v>
      </c>
      <c r="D73" s="99"/>
      <c r="E73" s="99"/>
      <c r="F73" s="99"/>
      <c r="G73" s="99"/>
      <c r="H73" s="99"/>
      <c r="I73" s="47">
        <f>SUM(H68:H71)</f>
        <v>0</v>
      </c>
      <c r="J73" s="71"/>
    </row>
    <row r="74" spans="1:10" x14ac:dyDescent="0.2">
      <c r="A74" s="69"/>
      <c r="B74" s="2"/>
      <c r="C74" s="69"/>
      <c r="D74" s="69"/>
      <c r="E74" s="69"/>
      <c r="F74" s="69"/>
      <c r="G74" s="69"/>
      <c r="H74" s="69"/>
      <c r="I74" s="69"/>
      <c r="J74" s="71"/>
    </row>
    <row r="75" spans="1:10" x14ac:dyDescent="0.2">
      <c r="A75" s="69"/>
      <c r="B75" s="2" t="s">
        <v>74</v>
      </c>
      <c r="C75" s="5" t="s">
        <v>75</v>
      </c>
      <c r="D75" s="69"/>
      <c r="E75" s="69"/>
      <c r="F75" s="69"/>
      <c r="G75" s="69"/>
      <c r="H75" s="69"/>
      <c r="I75" s="69"/>
      <c r="J75" s="71"/>
    </row>
    <row r="76" spans="1:10" ht="12.75" customHeight="1" x14ac:dyDescent="0.2">
      <c r="A76" s="69"/>
      <c r="B76" s="94" t="s">
        <v>76</v>
      </c>
      <c r="C76" s="94"/>
      <c r="D76" s="94"/>
      <c r="E76" s="94"/>
      <c r="F76" s="94"/>
      <c r="G76" s="94"/>
      <c r="H76" s="94"/>
      <c r="I76" s="94"/>
      <c r="J76" s="81"/>
    </row>
    <row r="77" spans="1:10" x14ac:dyDescent="0.2">
      <c r="A77" s="69"/>
      <c r="B77" s="94"/>
      <c r="C77" s="94"/>
      <c r="D77" s="94"/>
      <c r="E77" s="94"/>
      <c r="F77" s="94"/>
      <c r="G77" s="94"/>
      <c r="H77" s="94"/>
      <c r="I77" s="94"/>
      <c r="J77" s="81"/>
    </row>
    <row r="78" spans="1:10" x14ac:dyDescent="0.2">
      <c r="A78" s="69"/>
      <c r="B78" s="94"/>
      <c r="C78" s="94"/>
      <c r="D78" s="94"/>
      <c r="E78" s="94"/>
      <c r="F78" s="94"/>
      <c r="G78" s="94"/>
      <c r="H78" s="94"/>
      <c r="I78" s="94"/>
      <c r="J78" s="81"/>
    </row>
    <row r="79" spans="1:10" x14ac:dyDescent="0.2">
      <c r="A79" s="69"/>
      <c r="B79" s="94"/>
      <c r="C79" s="94"/>
      <c r="D79" s="94"/>
      <c r="E79" s="94"/>
      <c r="F79" s="94"/>
      <c r="G79" s="94"/>
      <c r="H79" s="94"/>
      <c r="I79" s="94"/>
      <c r="J79" s="81"/>
    </row>
    <row r="80" spans="1:10" x14ac:dyDescent="0.2">
      <c r="A80" s="69"/>
      <c r="B80" s="94"/>
      <c r="C80" s="94"/>
      <c r="D80" s="94"/>
      <c r="E80" s="94"/>
      <c r="F80" s="94"/>
      <c r="G80" s="94"/>
      <c r="H80" s="94"/>
      <c r="I80" s="94"/>
      <c r="J80" s="81"/>
    </row>
    <row r="81" spans="1:9" x14ac:dyDescent="0.2">
      <c r="A81" s="69"/>
      <c r="B81" s="2"/>
      <c r="C81" s="69"/>
      <c r="D81" s="69"/>
      <c r="E81" s="69"/>
      <c r="F81" s="69"/>
      <c r="G81" s="69"/>
      <c r="H81" s="69"/>
      <c r="I81" s="69"/>
    </row>
    <row r="82" spans="1:9" x14ac:dyDescent="0.2">
      <c r="A82" s="69"/>
      <c r="B82" s="2"/>
      <c r="C82" s="15" t="s">
        <v>77</v>
      </c>
      <c r="D82" s="26" t="s">
        <v>78</v>
      </c>
      <c r="E82" s="26"/>
      <c r="F82" s="26"/>
      <c r="G82" s="26"/>
      <c r="H82" s="26"/>
      <c r="I82" s="15" t="s">
        <v>79</v>
      </c>
    </row>
    <row r="83" spans="1:9" x14ac:dyDescent="0.2">
      <c r="A83" s="69"/>
      <c r="B83" s="2"/>
      <c r="C83" s="6" t="s">
        <v>47</v>
      </c>
      <c r="D83" s="93"/>
      <c r="E83" s="93"/>
      <c r="F83" s="93"/>
      <c r="G83" s="69"/>
      <c r="H83" s="69"/>
      <c r="I83" s="56">
        <v>0</v>
      </c>
    </row>
    <row r="84" spans="1:9" x14ac:dyDescent="0.2">
      <c r="A84" s="69"/>
      <c r="B84" s="2"/>
      <c r="C84" s="6" t="s">
        <v>49</v>
      </c>
      <c r="D84" s="93"/>
      <c r="E84" s="93"/>
      <c r="F84" s="93"/>
      <c r="G84" s="69"/>
      <c r="H84" s="69"/>
      <c r="I84" s="13"/>
    </row>
    <row r="85" spans="1:9" x14ac:dyDescent="0.2">
      <c r="A85" s="69"/>
      <c r="B85" s="2"/>
      <c r="C85" s="6" t="s">
        <v>51</v>
      </c>
      <c r="D85" s="93"/>
      <c r="E85" s="93"/>
      <c r="F85" s="93"/>
      <c r="G85" s="69"/>
      <c r="H85" s="69"/>
      <c r="I85" s="16"/>
    </row>
    <row r="86" spans="1:9" x14ac:dyDescent="0.2">
      <c r="A86" s="69"/>
      <c r="B86" s="2"/>
      <c r="C86" s="68" t="s">
        <v>101</v>
      </c>
      <c r="D86" s="71"/>
      <c r="E86" s="68"/>
      <c r="F86" s="68"/>
      <c r="G86" s="68"/>
      <c r="H86" s="68"/>
      <c r="I86" s="16">
        <f>SUM(I83:I85)</f>
        <v>0</v>
      </c>
    </row>
    <row r="87" spans="1:9" x14ac:dyDescent="0.2">
      <c r="A87" s="69"/>
      <c r="B87" s="4"/>
      <c r="C87" s="6"/>
      <c r="D87" s="96"/>
      <c r="E87" s="96"/>
      <c r="F87" s="96"/>
      <c r="G87" s="96"/>
      <c r="H87" s="96"/>
      <c r="I87" s="16"/>
    </row>
    <row r="88" spans="1:9" x14ac:dyDescent="0.2">
      <c r="A88" s="69"/>
      <c r="B88" s="2" t="s">
        <v>82</v>
      </c>
      <c r="C88" s="6" t="s">
        <v>47</v>
      </c>
      <c r="D88" s="95" t="s">
        <v>102</v>
      </c>
      <c r="E88" s="95"/>
      <c r="F88" s="95"/>
      <c r="G88" s="95"/>
      <c r="H88" s="95"/>
      <c r="I88" s="16">
        <f>+I86-I87</f>
        <v>0</v>
      </c>
    </row>
    <row r="89" spans="1:9" x14ac:dyDescent="0.2">
      <c r="A89" s="69"/>
      <c r="B89" s="2"/>
      <c r="C89" s="6" t="s">
        <v>49</v>
      </c>
      <c r="D89" s="79" t="s">
        <v>84</v>
      </c>
      <c r="E89" s="79"/>
      <c r="F89" s="79"/>
      <c r="G89" s="79"/>
      <c r="H89" s="79"/>
      <c r="I89" s="16">
        <f>0.1*I65</f>
        <v>0</v>
      </c>
    </row>
    <row r="90" spans="1:9" x14ac:dyDescent="0.2">
      <c r="A90" s="69"/>
      <c r="B90" s="2"/>
      <c r="C90" s="6" t="s">
        <v>51</v>
      </c>
      <c r="D90" s="80" t="s">
        <v>85</v>
      </c>
      <c r="E90" s="80"/>
      <c r="F90" s="80"/>
      <c r="G90" s="80"/>
      <c r="H90" s="80"/>
      <c r="I90" s="33">
        <f>IF(I88&lt;I89,I88,I89)</f>
        <v>0</v>
      </c>
    </row>
    <row r="91" spans="1:9" x14ac:dyDescent="0.2">
      <c r="A91" s="69"/>
      <c r="B91" s="2"/>
      <c r="C91" s="69"/>
      <c r="D91" s="69"/>
      <c r="E91" s="69"/>
      <c r="F91" s="69"/>
      <c r="G91" s="69"/>
      <c r="H91" s="69"/>
      <c r="I91" s="69"/>
    </row>
    <row r="92" spans="1:9" ht="24.75" customHeight="1" x14ac:dyDescent="0.2">
      <c r="A92" s="69"/>
      <c r="B92" s="49" t="s">
        <v>86</v>
      </c>
      <c r="C92" s="89" t="s">
        <v>129</v>
      </c>
      <c r="D92" s="89"/>
      <c r="E92" s="89"/>
      <c r="F92" s="89"/>
      <c r="G92" s="89"/>
      <c r="H92" s="89"/>
      <c r="I92" s="33">
        <f>I65+I73+I90</f>
        <v>0</v>
      </c>
    </row>
    <row r="93" spans="1:9" x14ac:dyDescent="0.2">
      <c r="A93" s="69"/>
      <c r="B93" s="2"/>
      <c r="C93" s="69"/>
      <c r="D93" s="69"/>
      <c r="E93" s="69"/>
      <c r="F93" s="69"/>
      <c r="G93" s="69"/>
      <c r="H93" s="69"/>
      <c r="I93" s="69"/>
    </row>
    <row r="94" spans="1:9" x14ac:dyDescent="0.2">
      <c r="A94" s="71"/>
      <c r="B94" s="2" t="s">
        <v>88</v>
      </c>
      <c r="C94" s="68" t="s">
        <v>89</v>
      </c>
      <c r="D94" s="71"/>
      <c r="E94" s="69"/>
      <c r="F94" s="69"/>
      <c r="G94" s="69"/>
      <c r="H94" s="69"/>
      <c r="I94" s="43">
        <f>+I92*0.3</f>
        <v>0</v>
      </c>
    </row>
    <row r="95" spans="1:9" ht="12.75" customHeight="1" x14ac:dyDescent="0.2">
      <c r="A95" s="71"/>
      <c r="B95" s="2"/>
      <c r="C95" s="69"/>
      <c r="D95" s="69"/>
      <c r="E95" s="69"/>
      <c r="F95" s="69"/>
      <c r="G95" s="69"/>
      <c r="H95" s="69"/>
      <c r="I95" s="43"/>
    </row>
    <row r="96" spans="1:9" x14ac:dyDescent="0.2">
      <c r="A96" s="71"/>
      <c r="B96" s="2" t="s">
        <v>90</v>
      </c>
      <c r="C96" s="90" t="s">
        <v>91</v>
      </c>
      <c r="D96" s="90"/>
      <c r="E96" s="90"/>
      <c r="F96" s="90"/>
      <c r="G96" s="69"/>
      <c r="H96" s="71"/>
      <c r="I96" s="57">
        <v>22597</v>
      </c>
    </row>
    <row r="97" spans="1:10" x14ac:dyDescent="0.2">
      <c r="A97" s="69"/>
      <c r="B97" s="2"/>
      <c r="C97" s="80"/>
      <c r="D97" s="80"/>
      <c r="E97" s="80"/>
      <c r="F97" s="80"/>
      <c r="G97" s="69"/>
      <c r="H97" s="71"/>
      <c r="I97" s="43"/>
      <c r="J97" s="71"/>
    </row>
    <row r="98" spans="1:10" ht="26.45" customHeight="1" x14ac:dyDescent="0.2">
      <c r="A98" s="69"/>
      <c r="B98" s="2" t="s">
        <v>92</v>
      </c>
      <c r="C98" s="97" t="s">
        <v>93</v>
      </c>
      <c r="D98" s="97"/>
      <c r="E98" s="97"/>
      <c r="F98" s="97"/>
      <c r="G98" s="97"/>
      <c r="H98" s="71"/>
      <c r="I98" s="43">
        <f>SUM(I92, I94, I96)</f>
        <v>22597</v>
      </c>
      <c r="J98" s="71"/>
    </row>
    <row r="99" spans="1:10" x14ac:dyDescent="0.2">
      <c r="A99" s="69"/>
      <c r="B99" s="2"/>
      <c r="C99" s="80"/>
      <c r="D99" s="80"/>
      <c r="E99" s="80"/>
      <c r="F99" s="80"/>
      <c r="G99" s="69"/>
      <c r="H99" s="71"/>
      <c r="I99" s="43"/>
      <c r="J99" s="71"/>
    </row>
    <row r="100" spans="1:10" x14ac:dyDescent="0.2">
      <c r="A100" s="69"/>
      <c r="B100" s="2" t="s">
        <v>94</v>
      </c>
      <c r="C100" s="80" t="s">
        <v>95</v>
      </c>
      <c r="D100" s="80"/>
      <c r="E100" s="80"/>
      <c r="F100" s="80"/>
      <c r="G100" s="69"/>
      <c r="H100" s="71"/>
      <c r="I100" s="50">
        <f>I98*0.03</f>
        <v>677.91</v>
      </c>
      <c r="J100" s="71"/>
    </row>
    <row r="101" spans="1:10" ht="13.5" thickBot="1" x14ac:dyDescent="0.25">
      <c r="A101" s="69"/>
      <c r="B101" s="2"/>
      <c r="C101" s="69"/>
      <c r="D101" s="69"/>
      <c r="E101" s="69"/>
      <c r="F101" s="69"/>
      <c r="G101" s="69"/>
      <c r="H101" s="69"/>
      <c r="I101" s="3"/>
      <c r="J101" s="71"/>
    </row>
    <row r="102" spans="1:10" ht="13.5" thickBot="1" x14ac:dyDescent="0.25">
      <c r="A102" s="69"/>
      <c r="B102" s="2"/>
      <c r="C102" s="91" t="s">
        <v>96</v>
      </c>
      <c r="D102" s="91"/>
      <c r="E102" s="91"/>
      <c r="F102" s="91"/>
      <c r="G102" s="91"/>
      <c r="H102" s="91"/>
      <c r="I102" s="34">
        <f>+I98+I100</f>
        <v>23274.91</v>
      </c>
      <c r="J102" s="71"/>
    </row>
    <row r="103" spans="1:10" x14ac:dyDescent="0.2">
      <c r="A103" s="69"/>
      <c r="B103" s="71"/>
      <c r="C103" s="71"/>
      <c r="D103" s="71"/>
      <c r="E103" s="71"/>
      <c r="F103" s="71"/>
      <c r="G103" s="71"/>
      <c r="H103" s="71"/>
      <c r="I103" s="71"/>
      <c r="J103" s="69"/>
    </row>
    <row r="104" spans="1:10" x14ac:dyDescent="0.2">
      <c r="A104" s="69"/>
      <c r="B104" s="69"/>
      <c r="C104" s="69"/>
      <c r="D104" s="69"/>
      <c r="E104" s="69"/>
      <c r="F104" s="69"/>
      <c r="G104" s="69"/>
      <c r="H104" s="69"/>
      <c r="I104" s="69"/>
      <c r="J104" s="69"/>
    </row>
    <row r="105" spans="1:10" x14ac:dyDescent="0.2">
      <c r="A105" s="69"/>
      <c r="B105" s="69"/>
      <c r="C105" s="69"/>
      <c r="D105" s="69"/>
      <c r="E105" s="69"/>
      <c r="F105" s="69"/>
      <c r="G105" s="69"/>
      <c r="H105" s="69"/>
      <c r="I105" s="69"/>
      <c r="J105" s="69"/>
    </row>
    <row r="106" spans="1:10" x14ac:dyDescent="0.2">
      <c r="A106" s="69"/>
      <c r="B106" s="69"/>
      <c r="C106" s="69"/>
      <c r="D106" s="69"/>
      <c r="E106" s="69"/>
      <c r="F106" s="69"/>
      <c r="G106" s="69"/>
      <c r="H106" s="69"/>
      <c r="I106" s="69"/>
      <c r="J106" s="69"/>
    </row>
    <row r="107" spans="1:10" x14ac:dyDescent="0.2">
      <c r="A107" s="69"/>
      <c r="B107" s="69"/>
      <c r="C107" s="69"/>
      <c r="D107" s="69"/>
      <c r="E107" s="69"/>
      <c r="F107" s="69"/>
      <c r="G107" s="69"/>
      <c r="H107" s="69"/>
      <c r="I107" s="69"/>
      <c r="J107" s="69"/>
    </row>
    <row r="108" spans="1:10" x14ac:dyDescent="0.2">
      <c r="A108" s="69"/>
      <c r="B108" s="69"/>
      <c r="C108" s="69"/>
      <c r="D108" s="69"/>
      <c r="E108" s="69"/>
      <c r="F108" s="69"/>
      <c r="G108" s="69"/>
      <c r="H108" s="69"/>
      <c r="I108" s="69"/>
      <c r="J108" s="69"/>
    </row>
    <row r="109" spans="1:10" x14ac:dyDescent="0.2">
      <c r="A109" s="69"/>
      <c r="B109" s="2"/>
      <c r="C109" s="69"/>
      <c r="D109" s="69"/>
      <c r="E109" s="69"/>
      <c r="F109" s="69"/>
      <c r="G109" s="69"/>
      <c r="H109" s="69"/>
      <c r="I109" s="69"/>
      <c r="J109" s="71"/>
    </row>
    <row r="110" spans="1:10" x14ac:dyDescent="0.2">
      <c r="A110" s="69"/>
      <c r="B110" s="2"/>
      <c r="C110" s="69"/>
      <c r="D110" s="69"/>
      <c r="E110" s="69"/>
      <c r="F110" s="69"/>
      <c r="G110" s="69"/>
      <c r="H110" s="69"/>
      <c r="I110" s="69"/>
      <c r="J110" s="71"/>
    </row>
    <row r="111" spans="1:10" x14ac:dyDescent="0.2">
      <c r="A111" s="69"/>
      <c r="B111" s="2"/>
      <c r="C111" s="69"/>
      <c r="D111" s="69"/>
      <c r="E111" s="69"/>
      <c r="F111" s="69"/>
      <c r="G111" s="69"/>
      <c r="H111" s="69"/>
      <c r="I111" s="69"/>
      <c r="J111" s="71"/>
    </row>
    <row r="112" spans="1:10" x14ac:dyDescent="0.2">
      <c r="A112" s="69"/>
      <c r="B112" s="2"/>
      <c r="C112" s="69"/>
      <c r="D112" s="69"/>
      <c r="E112" s="69"/>
      <c r="F112" s="69"/>
      <c r="G112" s="69"/>
      <c r="H112" s="69"/>
      <c r="I112" s="69"/>
      <c r="J112" s="71"/>
    </row>
  </sheetData>
  <mergeCells count="46">
    <mergeCell ref="C98:G98"/>
    <mergeCell ref="C102:H102"/>
    <mergeCell ref="B28:I28"/>
    <mergeCell ref="B29:I29"/>
    <mergeCell ref="B30:I30"/>
    <mergeCell ref="D56:F56"/>
    <mergeCell ref="D59:F59"/>
    <mergeCell ref="C65:E65"/>
    <mergeCell ref="C68:E68"/>
    <mergeCell ref="C69:E69"/>
    <mergeCell ref="C70:E70"/>
    <mergeCell ref="C71:E71"/>
    <mergeCell ref="C96:F96"/>
    <mergeCell ref="C73:H73"/>
    <mergeCell ref="D85:F85"/>
    <mergeCell ref="D61:F61"/>
    <mergeCell ref="H12:I12"/>
    <mergeCell ref="H10:I10"/>
    <mergeCell ref="C1:H1"/>
    <mergeCell ref="D4:F4"/>
    <mergeCell ref="D5:F5"/>
    <mergeCell ref="H6:I6"/>
    <mergeCell ref="F7:I7"/>
    <mergeCell ref="F8:I8"/>
    <mergeCell ref="H9:I9"/>
    <mergeCell ref="H14:I14"/>
    <mergeCell ref="H20:I20"/>
    <mergeCell ref="H22:I22"/>
    <mergeCell ref="H24:I24"/>
    <mergeCell ref="E25:F25"/>
    <mergeCell ref="H25:I25"/>
    <mergeCell ref="C26:F26"/>
    <mergeCell ref="D58:F58"/>
    <mergeCell ref="C52:H52"/>
    <mergeCell ref="C57:H57"/>
    <mergeCell ref="D60:F60"/>
    <mergeCell ref="D83:F83"/>
    <mergeCell ref="D84:F84"/>
    <mergeCell ref="D87:H87"/>
    <mergeCell ref="D88:H88"/>
    <mergeCell ref="C92:H92"/>
    <mergeCell ref="F68:H68"/>
    <mergeCell ref="F69:H69"/>
    <mergeCell ref="F70:H70"/>
    <mergeCell ref="F71:H71"/>
    <mergeCell ref="B76:I80"/>
  </mergeCells>
  <pageMargins left="0.7" right="0.28333333333333333" top="0.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2E615728AA9E4EBFB13031AFF6FC8C" ma:contentTypeVersion="18" ma:contentTypeDescription="Create a new document." ma:contentTypeScope="" ma:versionID="977264b3d2366d386bde96c9b932684e">
  <xsd:schema xmlns:xsd="http://www.w3.org/2001/XMLSchema" xmlns:xs="http://www.w3.org/2001/XMLSchema" xmlns:p="http://schemas.microsoft.com/office/2006/metadata/properties" xmlns:ns2="0f4d2224-9dcd-4490-a5a9-524568095cda" xmlns:ns3="71f48ac5-3b27-4976-afd9-6a3b1129abf9" targetNamespace="http://schemas.microsoft.com/office/2006/metadata/properties" ma:root="true" ma:fieldsID="da3fee67e33982a2f8b8a91152874163" ns2:_="" ns3:_="">
    <xsd:import namespace="0f4d2224-9dcd-4490-a5a9-524568095cda"/>
    <xsd:import namespace="71f48ac5-3b27-4976-afd9-6a3b1129a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4d2224-9dcd-4490-a5a9-524568095cd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be3e898-d237-45a4-aca5-7e71c6dd80a2}" ma:internalName="TaxCatchAll" ma:showField="CatchAllData" ma:web="0f4d2224-9dcd-4490-a5a9-524568095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f48ac5-3b27-4976-afd9-6a3b1129a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a4874a-8cf6-4bd1-a3b1-571cbf9a5b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f48ac5-3b27-4976-afd9-6a3b1129abf9">
      <Terms xmlns="http://schemas.microsoft.com/office/infopath/2007/PartnerControls"/>
    </lcf76f155ced4ddcb4097134ff3c332f>
    <TaxCatchAll xmlns="0f4d2224-9dcd-4490-a5a9-524568095c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8A7C3-A794-436E-9C06-B38F68172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4d2224-9dcd-4490-a5a9-524568095cda"/>
    <ds:schemaRef ds:uri="71f48ac5-3b27-4976-afd9-6a3b1129a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B19025-0426-41EB-B143-33D2B1594625}">
  <ds:schemaRefs>
    <ds:schemaRef ds:uri="0f4d2224-9dcd-4490-a5a9-524568095cda"/>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 ds:uri="71f48ac5-3b27-4976-afd9-6a3b1129abf9"/>
    <ds:schemaRef ds:uri="http://purl.org/dc/dcmitype/"/>
  </ds:schemaRefs>
</ds:datastoreItem>
</file>

<file path=customXml/itemProps3.xml><?xml version="1.0" encoding="utf-8"?>
<ds:datastoreItem xmlns:ds="http://schemas.openxmlformats.org/officeDocument/2006/customXml" ds:itemID="{CB89E4FA-E1FE-4E33-8365-5E6EBB08FC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TH1</vt:lpstr>
      <vt:lpstr>TH End Unit</vt:lpstr>
      <vt:lpstr>Duplex</vt:lpstr>
      <vt:lpstr>PB TH</vt:lpstr>
      <vt:lpstr>Garden</vt:lpstr>
      <vt:lpstr>Midrise 5-8</vt:lpstr>
      <vt:lpstr>High Rise 9+</vt:lpstr>
    </vt:vector>
  </TitlesOfParts>
  <Manager/>
  <Company>Montgomery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anderc2</dc:creator>
  <cp:keywords/>
  <dc:description/>
  <cp:lastModifiedBy>Castillo, Berenice</cp:lastModifiedBy>
  <cp:revision/>
  <dcterms:created xsi:type="dcterms:W3CDTF">2005-04-19T12:37:12Z</dcterms:created>
  <dcterms:modified xsi:type="dcterms:W3CDTF">2024-04-08T21:18:41Z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0x010100DE2E615728AA9E4EBFB13031AFF6FC8C</vt:lpwstr>
  </property>
  <property fmtid="{D5CDD505-2E9C-101B-9397-08002B2CF9AE}" pid="3" name="MediaServiceImageTags">
    <vt:lpwstr/>
  </property>
</Properties>
</file>