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gro01\Desktop\FY22 Salary Schedules\FY22 Salary Schedules in Excel\"/>
    </mc:Choice>
  </mc:AlternateContent>
  <xr:revisionPtr revIDLastSave="0" documentId="8_{2C677267-D9AB-46DE-AF3F-E165983EA181}" xr6:coauthVersionLast="45" xr6:coauthVersionMax="45" xr10:uidLastSave="{00000000-0000-0000-0000-000000000000}"/>
  <bookViews>
    <workbookView xWindow="18150" yWindow="810" windowWidth="18405" windowHeight="15000" xr2:uid="{8806D349-F9EF-46FC-8BE1-C201A74379C6}"/>
  </bookViews>
  <sheets>
    <sheet name="F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" l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<sst xmlns="http://schemas.openxmlformats.org/spreadsheetml/2006/main" count="37" uniqueCount="19">
  <si>
    <t>MONTGOMERY COUNTY GOVERNMENT</t>
  </si>
  <si>
    <t>FIRE/RESCUE MANAGEMENT SALARY SCHEDULE</t>
  </si>
  <si>
    <t>FISCAL YEAR 2022</t>
  </si>
  <si>
    <t>EFFECTIVE JULY 1, 2021</t>
  </si>
  <si>
    <t>EFFECTIVE JUNE 19, 2022</t>
  </si>
  <si>
    <t>GWA: 1.50% INCREASE</t>
  </si>
  <si>
    <t xml:space="preserve"> </t>
  </si>
  <si>
    <t>GRADE</t>
  </si>
  <si>
    <t>RANK</t>
  </si>
  <si>
    <t>MINIMUM</t>
  </si>
  <si>
    <t>MAXIMUM</t>
  </si>
  <si>
    <t>20 YEAR 
LONGEVITY 
(3.5%)</t>
  </si>
  <si>
    <t>24 YEAR 
LONGEVITY 
(3.5%)</t>
  </si>
  <si>
    <t>B3</t>
  </si>
  <si>
    <t>FIRE/RESCUE BATTALION CHIEF</t>
  </si>
  <si>
    <t>B4</t>
  </si>
  <si>
    <t>FIRE/RESCUE ASSISTANT CHIEF</t>
  </si>
  <si>
    <t>B6</t>
  </si>
  <si>
    <t>FIRE/RESCUE DIVISION CHIEF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</si>
</sst>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12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76ABFC-671A-45D3-B5A3-FFCB04B030BE}" name="FRMTable14923" displayName="FRMTable14923" ref="A7:F10" totalsRowShown="0" headerRowDxfId="11">
  <tableColumns count="6">
    <tableColumn id="1" xr3:uid="{7E82F79B-61A7-4DA5-91B8-505B5D3F50AD}" name="GRADE" dataDxfId="10"/>
    <tableColumn id="2" xr3:uid="{596FC967-CFED-44A9-AAFE-3731A95A0BC7}" name="RANK"/>
    <tableColumn id="3" xr3:uid="{468543D4-AEF0-43A5-8FC6-B7813ABB1070}" name="MINIMUM" dataDxfId="9"/>
    <tableColumn id="4" xr3:uid="{998DA3EF-2A15-4CAE-8265-6DE2A33D9684}" name="MAXIMUM" dataDxfId="8"/>
    <tableColumn id="5" xr3:uid="{67539EFF-0389-4961-BB87-87B98DD8A8F6}" name="20 YEAR _x000a_LONGEVITY _x000a_(3.5%)" dataDxfId="7"/>
    <tableColumn id="6" xr3:uid="{2A505846-952E-4F8F-ACCA-A1831A90DF62}" name="24 YEAR _x000a_LONGEVITY _x000a_(3.5%)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1B6C4F-6F9B-4887-A3D1-474924BD7E0B}" name="FRMTable1492340" displayName="FRMTable1492340" ref="H7:M10" totalsRowShown="0" headerRowDxfId="5">
  <tableColumns count="6">
    <tableColumn id="1" xr3:uid="{1CFBD489-E90D-42E3-8856-55904FC5E516}" name="GRADE" dataDxfId="4"/>
    <tableColumn id="2" xr3:uid="{1C5A9301-9558-494F-82A1-F8DE6E7418F7}" name="RANK"/>
    <tableColumn id="3" xr3:uid="{32AB8CFD-CE9B-4440-BD7A-36DB72DDB208}" name="MINIMUM" dataDxfId="3">
      <calculatedColumnFormula>FRMTable14923[[#This Row],[MINIMUM]]*1.015</calculatedColumnFormula>
    </tableColumn>
    <tableColumn id="4" xr3:uid="{990F0AD7-F7BF-4BE2-B0B4-C2443F447729}" name="MAXIMUM" dataDxfId="2">
      <calculatedColumnFormula>FRMTable14923[[#This Row],[MAXIMUM]]*1.015</calculatedColumnFormula>
    </tableColumn>
    <tableColumn id="5" xr3:uid="{2FE2FC1B-CB4F-419F-93E9-820A6B9A330C}" name="20 YEAR _x000a_LONGEVITY _x000a_(3.5%)" dataDxfId="1">
      <calculatedColumnFormula>FRMTable14923[[#This Row],[20 YEAR 
LONGEVITY 
(3.5%)]]*1.015</calculatedColumnFormula>
    </tableColumn>
    <tableColumn id="6" xr3:uid="{F5400252-268E-487D-9770-B27FD561F171}" name="24 YEAR _x000a_LONGEVITY _x000a_(3.5%)" dataDxfId="0">
      <calculatedColumnFormula>FRMTable14923[[#This Row],[24 YEAR 
LONGEVITY 
(3.5%)]]*1.015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BA3F-5302-4B43-AEDC-FD29859F13D4}">
  <sheetPr>
    <tabColor theme="9" tint="0.79998168889431442"/>
    <pageSetUpPr fitToPage="1"/>
  </sheetPr>
  <dimension ref="A1:N15"/>
  <sheetViews>
    <sheetView showGridLines="0" tabSelected="1" workbookViewId="0"/>
  </sheetViews>
  <sheetFormatPr defaultColWidth="0" defaultRowHeight="15" customHeight="1" zeroHeight="1" x14ac:dyDescent="0.25"/>
  <cols>
    <col min="1" max="1" width="6.5703125" customWidth="1"/>
    <col min="2" max="2" width="28.140625" customWidth="1"/>
    <col min="3" max="6" width="12.140625" customWidth="1"/>
    <col min="7" max="7" width="5.28515625" customWidth="1"/>
    <col min="8" max="8" width="6.5703125" customWidth="1"/>
    <col min="9" max="9" width="28.140625" customWidth="1"/>
    <col min="10" max="13" width="12.140625" customWidth="1"/>
    <col min="14" max="14" width="8.7109375" customWidth="1"/>
    <col min="15" max="16384" width="8.7109375" hidden="1"/>
  </cols>
  <sheetData>
    <row r="1" spans="1:13" s="1" customFormat="1" ht="18.75" x14ac:dyDescent="0.3">
      <c r="A1" s="1" t="s">
        <v>0</v>
      </c>
      <c r="H1" s="1" t="s">
        <v>0</v>
      </c>
    </row>
    <row r="2" spans="1:13" s="1" customFormat="1" ht="18.75" x14ac:dyDescent="0.3">
      <c r="A2" s="1" t="s">
        <v>1</v>
      </c>
      <c r="H2" s="1" t="s">
        <v>1</v>
      </c>
    </row>
    <row r="3" spans="1:13" s="1" customFormat="1" ht="18.75" x14ac:dyDescent="0.3">
      <c r="A3" s="1" t="s">
        <v>2</v>
      </c>
      <c r="H3" s="1" t="s">
        <v>2</v>
      </c>
    </row>
    <row r="4" spans="1:13" s="1" customFormat="1" ht="18.75" x14ac:dyDescent="0.3">
      <c r="A4" s="2" t="s">
        <v>3</v>
      </c>
      <c r="H4" s="2" t="s">
        <v>4</v>
      </c>
    </row>
    <row r="5" spans="1:13" s="1" customFormat="1" ht="18.75" x14ac:dyDescent="0.3">
      <c r="A5" s="2"/>
      <c r="H5" s="2" t="s">
        <v>5</v>
      </c>
    </row>
    <row r="6" spans="1:13" x14ac:dyDescent="0.25">
      <c r="E6" t="s">
        <v>6</v>
      </c>
      <c r="F6" t="s">
        <v>6</v>
      </c>
      <c r="L6" t="s">
        <v>6</v>
      </c>
      <c r="M6" t="s">
        <v>6</v>
      </c>
    </row>
    <row r="7" spans="1:13" s="3" customFormat="1" ht="45" x14ac:dyDescent="0.25">
      <c r="A7" s="3" t="s">
        <v>7</v>
      </c>
      <c r="B7" s="3" t="s">
        <v>8</v>
      </c>
      <c r="C7" s="3" t="s">
        <v>9</v>
      </c>
      <c r="D7" s="3" t="s">
        <v>10</v>
      </c>
      <c r="E7" s="4" t="s">
        <v>11</v>
      </c>
      <c r="F7" s="4" t="s">
        <v>12</v>
      </c>
      <c r="H7" s="3" t="s">
        <v>7</v>
      </c>
      <c r="I7" s="3" t="s">
        <v>8</v>
      </c>
      <c r="J7" s="3" t="s">
        <v>9</v>
      </c>
      <c r="K7" s="3" t="s">
        <v>10</v>
      </c>
      <c r="L7" s="4" t="s">
        <v>11</v>
      </c>
      <c r="M7" s="4" t="s">
        <v>12</v>
      </c>
    </row>
    <row r="8" spans="1:13" x14ac:dyDescent="0.25">
      <c r="A8" s="5" t="s">
        <v>13</v>
      </c>
      <c r="B8" t="s">
        <v>14</v>
      </c>
      <c r="C8" s="6">
        <v>82578.191359999997</v>
      </c>
      <c r="D8" s="6">
        <v>137230.85823999997</v>
      </c>
      <c r="E8" s="6">
        <v>142033.93827839999</v>
      </c>
      <c r="F8" s="6">
        <v>147005.12611814399</v>
      </c>
      <c r="H8" s="5" t="s">
        <v>13</v>
      </c>
      <c r="I8" t="s">
        <v>14</v>
      </c>
      <c r="J8" s="6">
        <f>FRMTable14923[[#This Row],[MINIMUM]]*1.015</f>
        <v>83816.864230399995</v>
      </c>
      <c r="K8" s="6">
        <f>FRMTable14923[[#This Row],[MAXIMUM]]*1.015</f>
        <v>139289.32111359996</v>
      </c>
      <c r="L8" s="6">
        <f>FRMTable14923[[#This Row],[20 YEAR 
LONGEVITY 
(3.5%)]]*1.015</f>
        <v>144164.44735257598</v>
      </c>
      <c r="M8" s="6">
        <f>FRMTable14923[[#This Row],[24 YEAR 
LONGEVITY 
(3.5%)]]*1.015</f>
        <v>149210.20300991615</v>
      </c>
    </row>
    <row r="9" spans="1:13" x14ac:dyDescent="0.25">
      <c r="A9" s="5" t="s">
        <v>15</v>
      </c>
      <c r="B9" t="s">
        <v>16</v>
      </c>
      <c r="C9" s="6">
        <v>90180.070399999997</v>
      </c>
      <c r="D9" s="6">
        <v>150943.13472</v>
      </c>
      <c r="E9" s="6">
        <v>156226.14443519997</v>
      </c>
      <c r="F9" s="6">
        <v>161694.05949043194</v>
      </c>
      <c r="H9" s="5" t="s">
        <v>15</v>
      </c>
      <c r="I9" t="s">
        <v>16</v>
      </c>
      <c r="J9" s="6">
        <f>FRMTable14923[[#This Row],[MINIMUM]]*1.015</f>
        <v>91532.771455999988</v>
      </c>
      <c r="K9" s="6">
        <f>FRMTable14923[[#This Row],[MAXIMUM]]*1.015</f>
        <v>153207.28174079998</v>
      </c>
      <c r="L9" s="6">
        <f>FRMTable14923[[#This Row],[20 YEAR 
LONGEVITY 
(3.5%)]]*1.015</f>
        <v>158569.53660172794</v>
      </c>
      <c r="M9" s="6">
        <f>FRMTable14923[[#This Row],[24 YEAR 
LONGEVITY 
(3.5%)]]*1.015</f>
        <v>164119.47038278839</v>
      </c>
    </row>
    <row r="10" spans="1:13" x14ac:dyDescent="0.25">
      <c r="A10" s="5" t="s">
        <v>17</v>
      </c>
      <c r="B10" t="s">
        <v>18</v>
      </c>
      <c r="C10" s="6">
        <v>103085.80351999999</v>
      </c>
      <c r="D10" s="6">
        <v>171146.21439999997</v>
      </c>
      <c r="E10" s="6">
        <v>177136.33190399996</v>
      </c>
      <c r="F10" s="6">
        <v>183336.10352063994</v>
      </c>
      <c r="H10" s="5" t="s">
        <v>17</v>
      </c>
      <c r="I10" t="s">
        <v>18</v>
      </c>
      <c r="J10" s="6">
        <f>FRMTable14923[[#This Row],[MINIMUM]]*1.015</f>
        <v>104632.09057279998</v>
      </c>
      <c r="K10" s="6">
        <f>FRMTable14923[[#This Row],[MAXIMUM]]*1.015</f>
        <v>173713.40761599995</v>
      </c>
      <c r="L10" s="6">
        <f>FRMTable14923[[#This Row],[20 YEAR 
LONGEVITY 
(3.5%)]]*1.015</f>
        <v>179793.37688255994</v>
      </c>
      <c r="M10" s="6">
        <f>FRMTable14923[[#This Row],[24 YEAR 
LONGEVITY 
(3.5%)]]*1.015</f>
        <v>186086.14507344953</v>
      </c>
    </row>
    <row r="11" spans="1:13" x14ac:dyDescent="0.25"/>
    <row r="12" spans="1:13" x14ac:dyDescent="0.25">
      <c r="A12" s="7"/>
      <c r="H12" s="7"/>
    </row>
    <row r="13" spans="1:13" ht="15" customHeight="1" x14ac:dyDescent="0.25">
      <c r="A13" s="8"/>
      <c r="B13" s="8"/>
      <c r="C13" s="8"/>
      <c r="D13" s="8"/>
      <c r="E13" s="8"/>
      <c r="H13" s="8"/>
      <c r="I13" s="8"/>
      <c r="J13" s="8"/>
      <c r="K13" s="8"/>
      <c r="L13" s="8"/>
    </row>
    <row r="14" spans="1:13" hidden="1" x14ac:dyDescent="0.25">
      <c r="A14" s="8"/>
      <c r="B14" s="8"/>
      <c r="C14" s="8"/>
      <c r="D14" s="8"/>
      <c r="E14" s="8"/>
      <c r="H14" s="8"/>
      <c r="I14" s="8"/>
      <c r="J14" s="8"/>
      <c r="K14" s="8"/>
      <c r="L14" s="8"/>
    </row>
    <row r="15" spans="1:13" hidden="1" x14ac:dyDescent="0.25"/>
  </sheetData>
  <pageMargins left="0.7" right="0.7" top="0.75" bottom="0.75" header="0.3" footer="0.3"/>
  <pageSetup scale="71" orientation="landscape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Hong</dc:creator>
  <cp:lastModifiedBy>Rosa Hong</cp:lastModifiedBy>
  <dcterms:created xsi:type="dcterms:W3CDTF">2021-03-30T17:54:25Z</dcterms:created>
  <dcterms:modified xsi:type="dcterms:W3CDTF">2021-03-30T17:54:48Z</dcterms:modified>
</cp:coreProperties>
</file>