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ov.sharepoint.com/sites/CompensationImplementation/Shared Documents/General/FY24 Compensation Updates/Salary Schedules/"/>
    </mc:Choice>
  </mc:AlternateContent>
  <xr:revisionPtr revIDLastSave="0" documentId="8_{C0039125-5FA6-495C-BF6C-883507910BD8}" xr6:coauthVersionLast="47" xr6:coauthVersionMax="47" xr10:uidLastSave="{00000000-0000-0000-0000-000000000000}"/>
  <bookViews>
    <workbookView xWindow="-24330" yWindow="1740" windowWidth="22725" windowHeight="14715" xr2:uid="{486CFD0B-FCE1-4B7E-BC13-FC50E8728328}"/>
  </bookViews>
  <sheets>
    <sheet name="P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L9" i="1" s="1"/>
  <c r="K9" i="1"/>
  <c r="J9" i="1"/>
  <c r="M8" i="1"/>
  <c r="K8" i="1"/>
  <c r="J8" i="1"/>
  <c r="L8" i="1" s="1"/>
</calcChain>
</file>

<file path=xl/sharedStrings.xml><?xml version="1.0" encoding="utf-8"?>
<sst xmlns="http://schemas.openxmlformats.org/spreadsheetml/2006/main" count="30" uniqueCount="17">
  <si>
    <t>MONTGOMERY COUNTY GOVERNMENT</t>
  </si>
  <si>
    <t>POLICE LEADERSHIP SERVICE SALARY SCHEDULE</t>
  </si>
  <si>
    <t>FISCAL YEAR 2024</t>
  </si>
  <si>
    <t>EFFECTIVE JULY 2, 2023</t>
  </si>
  <si>
    <t>EFFECTIVE JANUARY 14, 2024</t>
  </si>
  <si>
    <t>GWA: 4% INCREASE</t>
  </si>
  <si>
    <t>GWA: 3% INCREASE</t>
  </si>
  <si>
    <t>PAY BAND</t>
  </si>
  <si>
    <t>PLS RANK</t>
  </si>
  <si>
    <t>MINIMUM</t>
  </si>
  <si>
    <t>MIDPOINT</t>
  </si>
  <si>
    <t>CONTROL 
POINT</t>
  </si>
  <si>
    <t>MAXIMUM</t>
  </si>
  <si>
    <t>A2</t>
  </si>
  <si>
    <t>POLICE LIEUTENANT</t>
  </si>
  <si>
    <t>A3</t>
  </si>
  <si>
    <t>POLICE CAPTAIN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</si>
</sst>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top" wrapText="1"/>
    </xf>
    <xf numFmtId="43" fontId="6" fillId="0" borderId="0" xfId="1" applyFont="1" applyAlignment="1">
      <alignment vertical="top" wrapText="1"/>
    </xf>
    <xf numFmtId="43" fontId="6" fillId="0" borderId="0" xfId="1" applyFont="1" applyFill="1" applyBorder="1"/>
  </cellXfs>
  <cellStyles count="2">
    <cellStyle name="Comma" xfId="1" builtinId="3"/>
    <cellStyle name="Normal" xfId="0" builtinId="0"/>
  </cellStyles>
  <dxfs count="12">
    <dxf>
      <font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E6CDBC-EF39-4834-9C64-2DBDF1A9C1EB}" name="PLSTable1452137" displayName="PLSTable1452137" ref="A7:F9" totalsRowShown="0" headerRowDxfId="11">
  <tableColumns count="6">
    <tableColumn id="1" xr3:uid="{165C5CAC-D202-40C3-8CFD-9AE978E2F352}" name="PAY BAND" dataDxfId="10"/>
    <tableColumn id="2" xr3:uid="{CBC73667-33B3-4CF4-9EBB-8F83970E7FB2}" name="PLS RANK"/>
    <tableColumn id="3" xr3:uid="{0A539554-8ECA-4442-92BC-D26C582F2288}" name="MINIMUM" dataDxfId="9"/>
    <tableColumn id="4" xr3:uid="{48580C39-2CB8-4AB3-BBE5-D00FB9BB2F2B}" name="MIDPOINT" dataDxfId="8"/>
    <tableColumn id="5" xr3:uid="{DDBF714A-6B14-4B97-B51C-4E18F1A9E251}" name="CONTROL _x000a_POINT" dataDxfId="7"/>
    <tableColumn id="6" xr3:uid="{B49FB266-E522-414B-96CF-E4A7BE6FD870}" name="MAXIMUM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7DEF3E-8904-4216-BC14-DDE20F20D530}" name="PLSTable145213741" displayName="PLSTable145213741" ref="H7:M9" totalsRowShown="0" headerRowDxfId="5">
  <tableColumns count="6">
    <tableColumn id="1" xr3:uid="{B0DF3F24-E1C1-4E45-B333-0311329D3B3A}" name="PAY BAND" dataDxfId="4"/>
    <tableColumn id="2" xr3:uid="{0C716BDA-16F9-4192-9892-B2E9AF7FA11E}" name="PLS RANK"/>
    <tableColumn id="3" xr3:uid="{ECC3C36F-F3A9-4F00-817A-BF1311C322F1}" name="MINIMUM" dataDxfId="3">
      <calculatedColumnFormula>ROUND(PLSTable1452137[[#This Row],[MINIMUM]]*1.03,0)</calculatedColumnFormula>
    </tableColumn>
    <tableColumn id="4" xr3:uid="{910A41EA-B265-479C-B540-2D246A17D6A3}" name="MIDPOINT" dataDxfId="2">
      <calculatedColumnFormula>ROUND(PLSTable1452137[[#This Row],[MIDPOINT]]*1.03,0)</calculatedColumnFormula>
    </tableColumn>
    <tableColumn id="5" xr3:uid="{ADAC5D1A-5760-4DB2-B527-79FD2D9A1993}" name="CONTROL _x000a_POINT" dataDxfId="1">
      <calculatedColumnFormula>ROUND((M8-J8)*0.9+J8,0)</calculatedColumnFormula>
    </tableColumn>
    <tableColumn id="6" xr3:uid="{01E0B19E-6565-4140-B4FC-081F8A0ED18E}" name="MAXIMUM" dataDxfId="0">
      <calculatedColumnFormula>ROUND(PLSTable1452137[[#This Row],[MAXIMUM]]*1.03,0)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4CE9-018B-4D97-B18A-5F54795F5C97}">
  <sheetPr>
    <tabColor theme="9" tint="0.59999389629810485"/>
    <pageSetUpPr fitToPage="1"/>
  </sheetPr>
  <dimension ref="A1:U13"/>
  <sheetViews>
    <sheetView showGridLines="0" tabSelected="1" zoomScaleNormal="100" workbookViewId="0">
      <selection activeCell="M3" sqref="M3"/>
    </sheetView>
  </sheetViews>
  <sheetFormatPr defaultColWidth="0" defaultRowHeight="15" customHeight="1" zeroHeight="1" x14ac:dyDescent="0.3"/>
  <cols>
    <col min="1" max="1" width="12.5546875" customWidth="1"/>
    <col min="2" max="2" width="18.44140625" customWidth="1"/>
    <col min="3" max="6" width="12.5546875" customWidth="1"/>
    <col min="7" max="7" width="4.88671875" customWidth="1"/>
    <col min="8" max="8" width="12.5546875" customWidth="1"/>
    <col min="9" max="9" width="18.44140625" customWidth="1"/>
    <col min="10" max="13" width="12.5546875" customWidth="1"/>
    <col min="14" max="14" width="2.5546875" customWidth="1"/>
    <col min="15" max="21" width="0" hidden="1" customWidth="1"/>
    <col min="22" max="16384" width="8.88671875" hidden="1"/>
  </cols>
  <sheetData>
    <row r="1" spans="1:13" s="1" customFormat="1" ht="18" x14ac:dyDescent="0.35">
      <c r="A1" s="1" t="s">
        <v>0</v>
      </c>
      <c r="H1" s="1" t="s">
        <v>0</v>
      </c>
    </row>
    <row r="2" spans="1:13" s="1" customFormat="1" ht="18" x14ac:dyDescent="0.35">
      <c r="A2" s="1" t="s">
        <v>1</v>
      </c>
      <c r="H2" s="1" t="s">
        <v>1</v>
      </c>
    </row>
    <row r="3" spans="1:13" s="1" customFormat="1" ht="18" x14ac:dyDescent="0.35">
      <c r="A3" s="1" t="s">
        <v>2</v>
      </c>
      <c r="H3" s="1" t="s">
        <v>2</v>
      </c>
    </row>
    <row r="4" spans="1:13" s="1" customFormat="1" ht="18" x14ac:dyDescent="0.35">
      <c r="A4" s="2" t="s">
        <v>3</v>
      </c>
      <c r="H4" s="2" t="s">
        <v>4</v>
      </c>
    </row>
    <row r="5" spans="1:13" s="1" customFormat="1" ht="18" x14ac:dyDescent="0.35">
      <c r="A5" s="2" t="s">
        <v>5</v>
      </c>
      <c r="H5" s="2" t="s">
        <v>6</v>
      </c>
    </row>
    <row r="6" spans="1:13" ht="14.4" x14ac:dyDescent="0.3"/>
    <row r="7" spans="1:13" s="3" customFormat="1" ht="28.8" x14ac:dyDescent="0.3">
      <c r="A7" s="3" t="s">
        <v>7</v>
      </c>
      <c r="B7" s="3" t="s">
        <v>8</v>
      </c>
      <c r="C7" s="4" t="s">
        <v>9</v>
      </c>
      <c r="D7" s="4" t="s">
        <v>10</v>
      </c>
      <c r="E7" s="5" t="s">
        <v>11</v>
      </c>
      <c r="F7" s="3" t="s">
        <v>12</v>
      </c>
      <c r="G7" s="4"/>
      <c r="H7" s="3" t="s">
        <v>7</v>
      </c>
      <c r="I7" s="3" t="s">
        <v>8</v>
      </c>
      <c r="J7" s="4" t="s">
        <v>9</v>
      </c>
      <c r="K7" s="4" t="s">
        <v>10</v>
      </c>
      <c r="L7" s="5" t="s">
        <v>11</v>
      </c>
      <c r="M7" s="3" t="s">
        <v>12</v>
      </c>
    </row>
    <row r="8" spans="1:13" ht="14.4" x14ac:dyDescent="0.3">
      <c r="A8" s="6" t="s">
        <v>13</v>
      </c>
      <c r="B8" t="s">
        <v>14</v>
      </c>
      <c r="C8" s="7">
        <v>90988</v>
      </c>
      <c r="D8" s="7">
        <v>127873</v>
      </c>
      <c r="E8" s="7">
        <v>157382</v>
      </c>
      <c r="F8" s="7">
        <v>164759</v>
      </c>
      <c r="G8" s="7"/>
      <c r="H8" s="6" t="s">
        <v>13</v>
      </c>
      <c r="I8" t="s">
        <v>14</v>
      </c>
      <c r="J8" s="7">
        <f>ROUND(PLSTable1452137[[#This Row],[MINIMUM]]*1.03,0)</f>
        <v>93718</v>
      </c>
      <c r="K8" s="7">
        <f>ROUND(PLSTable1452137[[#This Row],[MIDPOINT]]*1.03,0)</f>
        <v>131709</v>
      </c>
      <c r="L8" s="7">
        <f t="shared" ref="L8:L9" si="0">ROUND((M8-J8)*0.9+J8,0)</f>
        <v>162104</v>
      </c>
      <c r="M8" s="7">
        <f>ROUND(PLSTable1452137[[#This Row],[MAXIMUM]]*1.03,0)</f>
        <v>169702</v>
      </c>
    </row>
    <row r="9" spans="1:13" ht="14.4" x14ac:dyDescent="0.3">
      <c r="A9" s="6" t="s">
        <v>15</v>
      </c>
      <c r="B9" t="s">
        <v>16</v>
      </c>
      <c r="C9" s="7">
        <v>105605</v>
      </c>
      <c r="D9" s="7">
        <v>147894</v>
      </c>
      <c r="E9" s="7">
        <v>181727</v>
      </c>
      <c r="F9" s="7">
        <v>190185</v>
      </c>
      <c r="G9" s="7"/>
      <c r="H9" s="6" t="s">
        <v>15</v>
      </c>
      <c r="I9" t="s">
        <v>16</v>
      </c>
      <c r="J9" s="7">
        <f>ROUND(PLSTable1452137[[#This Row],[MINIMUM]]*1.03,0)</f>
        <v>108773</v>
      </c>
      <c r="K9" s="7">
        <f>ROUND(PLSTable1452137[[#This Row],[MIDPOINT]]*1.03,0)</f>
        <v>152331</v>
      </c>
      <c r="L9" s="7">
        <f t="shared" si="0"/>
        <v>187179</v>
      </c>
      <c r="M9" s="7">
        <f>ROUND(PLSTable1452137[[#This Row],[MAXIMUM]]*1.03,0)</f>
        <v>195891</v>
      </c>
    </row>
    <row r="10" spans="1:13" ht="14.4" x14ac:dyDescent="0.3"/>
    <row r="11" spans="1:13" s="9" customFormat="1" ht="14.4" x14ac:dyDescent="0.3">
      <c r="A11" s="8"/>
      <c r="H11" s="8"/>
    </row>
    <row r="12" spans="1:13" s="9" customFormat="1" ht="14.4" x14ac:dyDescent="0.3">
      <c r="A12" s="10"/>
      <c r="B12" s="10"/>
      <c r="C12" s="10"/>
      <c r="D12" s="10"/>
      <c r="E12" s="10"/>
      <c r="F12" s="10"/>
      <c r="H12" s="10"/>
      <c r="I12" s="11"/>
      <c r="J12" s="11"/>
      <c r="K12" s="12"/>
      <c r="L12" s="11"/>
      <c r="M12" s="10"/>
    </row>
    <row r="13" spans="1:13" s="9" customFormat="1" ht="15" customHeight="1" x14ac:dyDescent="0.3">
      <c r="I13" s="11"/>
      <c r="J13" s="11"/>
      <c r="K13" s="12"/>
      <c r="L13" s="11"/>
    </row>
  </sheetData>
  <pageMargins left="0.45" right="0.45" top="0.75" bottom="0.75" header="0.3" footer="0.3"/>
  <pageSetup scale="76" orientation="landscape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D227AE-3BA1-42BD-87ED-6169817E2B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FBC736-5A1A-41B7-8743-5379B1BA44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8FB6B9-CD0C-4125-9456-3E554ABEAA4B}">
  <ds:schemaRefs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9127b8fb-d66a-4ff3-ab07-2e6ae728f707"/>
    <ds:schemaRef ds:uri="http://schemas.openxmlformats.org/package/2006/metadata/core-properties"/>
    <ds:schemaRef ds:uri="4371f9e0-a6ae-4659-99bc-c8f785673b7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Lum, Jonson</dc:creator>
  <cp:lastModifiedBy>Lum, Jonson</cp:lastModifiedBy>
  <dcterms:created xsi:type="dcterms:W3CDTF">2023-06-01T20:40:58Z</dcterms:created>
  <dcterms:modified xsi:type="dcterms:W3CDTF">2023-06-01T20:41:13Z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