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oC Competition Docs\CoC Competition 2021\Docs for Website\Updates 9.23.21\"/>
    </mc:Choice>
  </mc:AlternateContent>
  <xr:revisionPtr revIDLastSave="0" documentId="8_{849BDC69-8B4C-425A-A51B-306F4DA94930}" xr6:coauthVersionLast="47" xr6:coauthVersionMax="47" xr10:uidLastSave="{00000000-0000-0000-0000-000000000000}"/>
  <bookViews>
    <workbookView xWindow="-120" yWindow="-120" windowWidth="20730" windowHeight="11160" activeTab="2" xr2:uid="{26A42741-649D-4FCC-B130-CBD9E666C643}"/>
  </bookViews>
  <sheets>
    <sheet name="Summary" sheetId="4" r:id="rId1"/>
    <sheet name="Revenue" sheetId="1" r:id="rId2"/>
    <sheet name="Expenses" sheetId="3" r:id="rId3"/>
    <sheet name="Sheet2" sheetId="2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4" l="1"/>
  <c r="B48" i="3"/>
  <c r="B13" i="4"/>
  <c r="B14" i="4"/>
  <c r="B15" i="4"/>
  <c r="B16" i="4"/>
  <c r="B17" i="4"/>
  <c r="B18" i="4"/>
  <c r="B19" i="4"/>
  <c r="B20" i="4"/>
  <c r="B21" i="4"/>
  <c r="B14" i="1" l="1"/>
  <c r="B12" i="4" s="1"/>
  <c r="B45" i="3"/>
  <c r="B47" i="3" s="1"/>
  <c r="B7" i="4" l="1"/>
  <c r="B49" i="3"/>
  <c r="B8" i="4" s="1"/>
  <c r="B9" i="4" l="1"/>
  <c r="B25" i="4"/>
</calcChain>
</file>

<file path=xl/sharedStrings.xml><?xml version="1.0" encoding="utf-8"?>
<sst xmlns="http://schemas.openxmlformats.org/spreadsheetml/2006/main" count="94" uniqueCount="87">
  <si>
    <t>Agency:</t>
  </si>
  <si>
    <t>Bed Utilization - HIC Beds</t>
  </si>
  <si>
    <t>Project Name:</t>
  </si>
  <si>
    <t>Cost/Bed</t>
  </si>
  <si>
    <t>SAM Registration Complete?:</t>
  </si>
  <si>
    <t>Proposed Number of Households served</t>
  </si>
  <si>
    <t>DUNS #:</t>
  </si>
  <si>
    <t>Cost/Household</t>
  </si>
  <si>
    <t>New or Renewal?:</t>
  </si>
  <si>
    <t>Funding Sources</t>
  </si>
  <si>
    <t>Funding Amount</t>
  </si>
  <si>
    <t>Cost</t>
  </si>
  <si>
    <t xml:space="preserve">Total Funding </t>
  </si>
  <si>
    <t>Total Expenses</t>
  </si>
  <si>
    <t>Total Adjusted</t>
  </si>
  <si>
    <t>(1) leasing of a structure or units, and operating costs to provide transitional housing</t>
  </si>
  <si>
    <t>(2) short- or medium-term tenant-based rental assistance on behalf of program participants to pay for the rapid rehousing portion of the project</t>
  </si>
  <si>
    <t>(3) supportive services</t>
  </si>
  <si>
    <t>(4) HMIS</t>
  </si>
  <si>
    <t>(5) project administrative costs</t>
  </si>
  <si>
    <t>Other</t>
  </si>
  <si>
    <t>County</t>
  </si>
  <si>
    <t>HUD</t>
  </si>
  <si>
    <t>State</t>
  </si>
  <si>
    <t>Match</t>
  </si>
  <si>
    <t>Local</t>
  </si>
  <si>
    <t>A. PERSONNEL EXPENSES</t>
  </si>
  <si>
    <t>Wages and Salaries</t>
  </si>
  <si>
    <t>Employee Benefits</t>
  </si>
  <si>
    <t>Contract Personnel</t>
  </si>
  <si>
    <t>Other Personnel Expenses</t>
  </si>
  <si>
    <t>Staff Development &amp; Training</t>
  </si>
  <si>
    <t>Sub-total Personnel Expenses</t>
  </si>
  <si>
    <t>B. OPERATING EXPENSES</t>
  </si>
  <si>
    <t>Rent</t>
  </si>
  <si>
    <t>Utilities</t>
  </si>
  <si>
    <t>Building Insurance</t>
  </si>
  <si>
    <t>Housekeeping</t>
  </si>
  <si>
    <t>Communications (Phone, Data)</t>
  </si>
  <si>
    <t>Office Supplies</t>
  </si>
  <si>
    <t>Service Liability Insurance</t>
  </si>
  <si>
    <t>Estimated Mileage</t>
  </si>
  <si>
    <t>Mileage Rate</t>
  </si>
  <si>
    <t>Est. Miles Per Day Per FTE</t>
  </si>
  <si>
    <t>Est. # FTE Traveling</t>
  </si>
  <si>
    <t>Vehicles</t>
  </si>
  <si>
    <t>Vehicle Insurance</t>
  </si>
  <si>
    <t>Vehicle Expenses (Upkeep)</t>
  </si>
  <si>
    <t>Client Transportation</t>
  </si>
  <si>
    <t>Building Renovations</t>
  </si>
  <si>
    <t>Furnishing/Equipment (EHR or HMIS licenses, computers, desks, chairs, filing, copier)</t>
  </si>
  <si>
    <t>Minor Household Equipment</t>
  </si>
  <si>
    <t>Furniture/Equipment Repairs</t>
  </si>
  <si>
    <t>Miscellaneous Expenses (Client Emergency Fund, Tenant supplies)</t>
  </si>
  <si>
    <t>Security Deposits</t>
  </si>
  <si>
    <t>Sub-total Operating Expenses</t>
  </si>
  <si>
    <t>C. TOTAL DIRECT</t>
  </si>
  <si>
    <t>D. ADMINISTRATION (INDIRECT)</t>
  </si>
  <si>
    <t>E. TOTAL PROGRAM COSTS</t>
  </si>
  <si>
    <t>In Kind /Community Partner Service</t>
  </si>
  <si>
    <t>Program Service Fees</t>
  </si>
  <si>
    <t>Grants</t>
  </si>
  <si>
    <t>Private Insurance</t>
  </si>
  <si>
    <t>Medicaid Reimbursement</t>
  </si>
  <si>
    <t xml:space="preserve">Transportation costs are a necessary budget component for scattered site. For agencies unsure of miles traveled per month, CSH recommends budgeting 20 miles per day per staff for scattered site. </t>
  </si>
  <si>
    <t>Site based mileage varies greatly depending on the breadth of service coordination and transportation offered.   CSH recommends up to 5 miles per day for site based transportation for service coordination (social security appointments, outreach, medical and social service appointments, support accessing other services).</t>
  </si>
  <si>
    <t xml:space="preserve">The 2020 Federal Mileage reimbursement rate is $.575 per mile. </t>
  </si>
  <si>
    <t xml:space="preserve">Annual inflation is currently set to assume a 2.5% increase in costs each year. </t>
  </si>
  <si>
    <t xml:space="preserve">Staff training, professional development and appreciation costs are recommended to be between 1%-3% of your staff wages. CSH recommends beginning with at least 1.5% and increasing based on workforce needs. </t>
  </si>
  <si>
    <t>Employee benefits rate</t>
  </si>
  <si>
    <t>Total Funding</t>
  </si>
  <si>
    <t>% Funding Category</t>
  </si>
  <si>
    <t>Basic Budget Assumptions</t>
  </si>
  <si>
    <t>% Funded In Kind /Community Partner Service</t>
  </si>
  <si>
    <t xml:space="preserve"> % Funded by Program Service Fees</t>
  </si>
  <si>
    <t xml:space="preserve"> % Funded by Grants</t>
  </si>
  <si>
    <t xml:space="preserve"> % Funded by Private Insurance</t>
  </si>
  <si>
    <t xml:space="preserve"> % Funded by Medicaid Reimbursement</t>
  </si>
  <si>
    <t xml:space="preserve"> % Funded by County</t>
  </si>
  <si>
    <t xml:space="preserve"> % Funded by HUD</t>
  </si>
  <si>
    <t xml:space="preserve"> % Funded by State</t>
  </si>
  <si>
    <t xml:space="preserve"> % Funded by Local</t>
  </si>
  <si>
    <t xml:space="preserve"> % Funded by Other</t>
  </si>
  <si>
    <r>
      <t>Administrative/indirect rates are 15% (</t>
    </r>
    <r>
      <rPr>
        <i/>
        <sz val="12"/>
        <color theme="1"/>
        <rFont val="Calibri"/>
        <family val="2"/>
        <scheme val="minor"/>
      </rPr>
      <t>10% de minimus</t>
    </r>
    <r>
      <rPr>
        <sz val="12"/>
        <color theme="1"/>
        <rFont val="Calibri"/>
        <family val="2"/>
        <scheme val="minor"/>
      </rPr>
      <t>)</t>
    </r>
  </si>
  <si>
    <t>Expenses Summary</t>
  </si>
  <si>
    <t>Revenue Summary</t>
  </si>
  <si>
    <t>Client support (fees, payments, rent assistance, utility payments)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</si>
</sst>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.000_);_(&quot;$&quot;* \(#,##0.000\);_(&quot;$&quot;* &quot;-&quot;??_);_(@_)"/>
    <numFmt numFmtId="165" formatCode="0.0%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i/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u/>
      <sz val="16"/>
      <color theme="1"/>
      <name val="Times New Roman"/>
      <family val="1"/>
    </font>
    <font>
      <sz val="11"/>
      <color theme="1"/>
      <name val="Times New Roman"/>
      <family val="1"/>
    </font>
    <font>
      <sz val="8"/>
      <name val="Arial MT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Times New Roman"/>
      <family val="1"/>
    </font>
    <font>
      <i/>
      <sz val="12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62">
    <xf numFmtId="0" fontId="0" fillId="0" borderId="0" xfId="0"/>
    <xf numFmtId="44" fontId="3" fillId="0" borderId="0" xfId="1" applyFont="1" applyBorder="1"/>
    <xf numFmtId="0" fontId="0" fillId="0" borderId="0" xfId="0" applyProtection="1">
      <protection locked="0"/>
    </xf>
    <xf numFmtId="44" fontId="2" fillId="0" borderId="0" xfId="1" applyFont="1" applyBorder="1" applyProtection="1">
      <protection locked="0"/>
    </xf>
    <xf numFmtId="0" fontId="4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44" fontId="0" fillId="0" borderId="0" xfId="0" applyNumberFormat="1"/>
    <xf numFmtId="0" fontId="0" fillId="0" borderId="0" xfId="0" applyNumberFormat="1"/>
    <xf numFmtId="0" fontId="0" fillId="0" borderId="0" xfId="0" applyBorder="1" applyProtection="1">
      <protection locked="0"/>
    </xf>
    <xf numFmtId="0" fontId="0" fillId="2" borderId="0" xfId="0" applyFill="1" applyProtection="1">
      <protection locked="0"/>
    </xf>
    <xf numFmtId="0" fontId="0" fillId="2" borderId="0" xfId="0" applyFill="1"/>
    <xf numFmtId="0" fontId="0" fillId="0" borderId="0" xfId="0" applyFill="1" applyAlignment="1"/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Border="1"/>
    <xf numFmtId="0" fontId="7" fillId="0" borderId="0" xfId="0" applyFont="1" applyAlignment="1">
      <alignment horizontal="center" vertical="center"/>
    </xf>
    <xf numFmtId="44" fontId="2" fillId="0" borderId="0" xfId="1" applyFont="1" applyFill="1" applyBorder="1" applyProtection="1">
      <protection locked="0"/>
    </xf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11" fillId="0" borderId="0" xfId="3" applyFont="1" applyFill="1" applyBorder="1" applyAlignment="1" applyProtection="1">
      <alignment horizontal="left" indent="2"/>
      <protection locked="0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10" fillId="0" borderId="0" xfId="3" applyFont="1" applyFill="1" applyBorder="1" applyAlignment="1" applyProtection="1">
      <alignment horizontal="left"/>
      <protection locked="0"/>
    </xf>
    <xf numFmtId="0" fontId="11" fillId="0" borderId="0" xfId="3" applyFont="1" applyFill="1" applyBorder="1" applyAlignment="1" applyProtection="1">
      <alignment horizontal="right"/>
      <protection locked="0"/>
    </xf>
    <xf numFmtId="0" fontId="11" fillId="0" borderId="0" xfId="3" applyFont="1" applyFill="1" applyBorder="1" applyProtection="1">
      <protection locked="0"/>
    </xf>
    <xf numFmtId="0" fontId="11" fillId="0" borderId="0" xfId="3" applyFont="1" applyFill="1" applyBorder="1" applyAlignment="1" applyProtection="1">
      <alignment horizontal="left" wrapText="1" indent="2"/>
      <protection locked="0"/>
    </xf>
    <xf numFmtId="0" fontId="11" fillId="0" borderId="0" xfId="3" applyFont="1" applyBorder="1" applyAlignment="1" applyProtection="1">
      <alignment horizontal="right"/>
      <protection locked="0"/>
    </xf>
    <xf numFmtId="0" fontId="11" fillId="0" borderId="0" xfId="3" applyFont="1" applyBorder="1" applyAlignment="1" applyProtection="1">
      <alignment horizontal="left" indent="2"/>
      <protection locked="0"/>
    </xf>
    <xf numFmtId="0" fontId="12" fillId="0" borderId="0" xfId="3" applyFont="1" applyBorder="1" applyAlignment="1" applyProtection="1">
      <alignment horizontal="left" indent="4"/>
      <protection locked="0"/>
    </xf>
    <xf numFmtId="0" fontId="12" fillId="0" borderId="0" xfId="3" applyFont="1" applyBorder="1" applyAlignment="1" applyProtection="1">
      <alignment horizontal="left" wrapText="1" indent="4"/>
      <protection locked="0"/>
    </xf>
    <xf numFmtId="0" fontId="11" fillId="0" borderId="0" xfId="3" applyFont="1" applyBorder="1" applyAlignment="1" applyProtection="1">
      <alignment horizontal="left" wrapText="1" indent="2"/>
      <protection locked="0"/>
    </xf>
    <xf numFmtId="0" fontId="11" fillId="0" borderId="0" xfId="3" applyFont="1" applyBorder="1" applyProtection="1">
      <protection locked="0"/>
    </xf>
    <xf numFmtId="0" fontId="10" fillId="0" borderId="0" xfId="3" applyFont="1" applyBorder="1" applyAlignment="1" applyProtection="1">
      <alignment horizontal="left"/>
      <protection locked="0"/>
    </xf>
    <xf numFmtId="0" fontId="13" fillId="0" borderId="1" xfId="0" applyFont="1" applyBorder="1" applyAlignment="1">
      <alignment vertical="top" wrapText="1"/>
    </xf>
    <xf numFmtId="9" fontId="13" fillId="3" borderId="1" xfId="2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164" fontId="13" fillId="3" borderId="1" xfId="1" applyNumberFormat="1" applyFont="1" applyFill="1" applyBorder="1" applyAlignment="1">
      <alignment horizontal="center" vertical="center"/>
    </xf>
    <xf numFmtId="165" fontId="13" fillId="3" borderId="1" xfId="2" applyNumberFormat="1" applyFont="1" applyFill="1" applyBorder="1" applyAlignment="1">
      <alignment horizontal="center" vertical="center"/>
    </xf>
    <xf numFmtId="10" fontId="13" fillId="3" borderId="1" xfId="2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vertical="top" wrapText="1"/>
    </xf>
    <xf numFmtId="44" fontId="0" fillId="0" borderId="0" xfId="0" applyNumberForma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11" fillId="0" borderId="0" xfId="3" applyFont="1" applyBorder="1" applyAlignment="1" applyProtection="1">
      <alignment horizontal="left" vertical="top" wrapText="1" indent="2"/>
      <protection locked="0"/>
    </xf>
    <xf numFmtId="0" fontId="14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wrapText="1"/>
    </xf>
    <xf numFmtId="0" fontId="13" fillId="2" borderId="1" xfId="0" applyFont="1" applyFill="1" applyBorder="1" applyAlignment="1">
      <alignment vertical="top" wrapText="1"/>
    </xf>
    <xf numFmtId="0" fontId="11" fillId="0" borderId="0" xfId="3" applyFont="1" applyBorder="1" applyAlignment="1" applyProtection="1">
      <alignment horizontal="left" vertical="top"/>
      <protection locked="0"/>
    </xf>
    <xf numFmtId="0" fontId="11" fillId="0" borderId="0" xfId="3" applyFont="1" applyBorder="1" applyAlignment="1" applyProtection="1">
      <alignment horizontal="left"/>
      <protection locked="0"/>
    </xf>
    <xf numFmtId="0" fontId="0" fillId="0" borderId="0" xfId="0" applyAlignment="1"/>
    <xf numFmtId="44" fontId="2" fillId="0" borderId="0" xfId="1" applyFont="1" applyFill="1" applyBorder="1" applyProtection="1"/>
    <xf numFmtId="0" fontId="16" fillId="0" borderId="0" xfId="3" applyFont="1" applyFill="1" applyBorder="1" applyAlignment="1" applyProtection="1">
      <alignment horizontal="left"/>
      <protection locked="0"/>
    </xf>
    <xf numFmtId="0" fontId="16" fillId="0" borderId="0" xfId="3" applyFont="1" applyBorder="1" applyAlignment="1" applyProtection="1">
      <alignment horizontal="left"/>
      <protection locked="0"/>
    </xf>
    <xf numFmtId="0" fontId="0" fillId="0" borderId="0" xfId="0" applyProtection="1"/>
    <xf numFmtId="0" fontId="0" fillId="0" borderId="0" xfId="1" applyNumberFormat="1" applyFont="1" applyProtection="1"/>
  </cellXfs>
  <cellStyles count="4">
    <cellStyle name="Currency" xfId="1" builtinId="4"/>
    <cellStyle name="Normal" xfId="0" builtinId="0"/>
    <cellStyle name="Normal_EXPSUM" xfId="3" xr:uid="{C7B6D0D4-E0CD-4A34-AA3A-555B0C3638DA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ADEB7-D328-4110-92C4-AEA0ED58D814}">
  <dimension ref="A1:F28"/>
  <sheetViews>
    <sheetView workbookViewId="0">
      <selection activeCell="F15" sqref="F15"/>
    </sheetView>
  </sheetViews>
  <sheetFormatPr defaultRowHeight="15"/>
  <cols>
    <col min="1" max="1" width="46.85546875" style="56" bestFit="1" customWidth="1"/>
    <col min="2" max="2" width="33.7109375" customWidth="1"/>
  </cols>
  <sheetData>
    <row r="1" spans="1:6" ht="20.25">
      <c r="A1" s="19" t="s">
        <v>0</v>
      </c>
      <c r="B1" s="17"/>
      <c r="C1" s="17"/>
      <c r="D1" s="17"/>
      <c r="E1" s="27"/>
      <c r="F1" s="18"/>
    </row>
    <row r="2" spans="1:6" ht="20.25">
      <c r="A2" s="19" t="s">
        <v>2</v>
      </c>
      <c r="B2" s="19"/>
      <c r="C2" s="17"/>
      <c r="D2" s="17"/>
      <c r="E2" s="28"/>
      <c r="F2" s="18"/>
    </row>
    <row r="3" spans="1:6" ht="20.25">
      <c r="A3" s="19" t="s">
        <v>4</v>
      </c>
      <c r="B3" s="19"/>
      <c r="C3" s="17"/>
      <c r="D3" s="17"/>
      <c r="E3" s="28"/>
      <c r="F3" s="18"/>
    </row>
    <row r="4" spans="1:6" ht="20.25">
      <c r="A4" s="19" t="s">
        <v>6</v>
      </c>
      <c r="B4" s="19"/>
      <c r="C4" s="17"/>
      <c r="D4" s="17"/>
      <c r="E4" s="28"/>
      <c r="F4" s="18"/>
    </row>
    <row r="5" spans="1:6" ht="20.25">
      <c r="A5" s="19" t="s">
        <v>8</v>
      </c>
      <c r="B5" s="19"/>
      <c r="C5" s="17"/>
      <c r="D5" s="17"/>
      <c r="E5" s="28"/>
      <c r="F5" s="18"/>
    </row>
    <row r="7" spans="1:6">
      <c r="A7" s="4" t="s">
        <v>12</v>
      </c>
      <c r="B7" s="1">
        <f>SUM(Revenue!B14)</f>
        <v>0</v>
      </c>
    </row>
    <row r="8" spans="1:6">
      <c r="A8" s="4" t="s">
        <v>13</v>
      </c>
      <c r="B8" s="1">
        <f>SUM(Expenses!B49)</f>
        <v>0</v>
      </c>
    </row>
    <row r="9" spans="1:6">
      <c r="A9" s="4" t="s">
        <v>14</v>
      </c>
      <c r="B9" s="1">
        <f>$B$7-$B$8</f>
        <v>0</v>
      </c>
    </row>
    <row r="11" spans="1:6" ht="15.75">
      <c r="A11" s="29" t="s">
        <v>71</v>
      </c>
    </row>
    <row r="12" spans="1:6" ht="15.75">
      <c r="A12" s="54" t="s">
        <v>73</v>
      </c>
      <c r="B12" s="60" t="e">
        <f>Revenue!B4/Revenue!B14</f>
        <v>#DIV/0!</v>
      </c>
    </row>
    <row r="13" spans="1:6" ht="15.75">
      <c r="A13" s="55" t="s">
        <v>74</v>
      </c>
      <c r="B13" s="60" t="e">
        <f>Revenue!B5/Revenue!B15</f>
        <v>#DIV/0!</v>
      </c>
    </row>
    <row r="14" spans="1:6" ht="15.75">
      <c r="A14" s="55" t="s">
        <v>75</v>
      </c>
      <c r="B14" s="60" t="e">
        <f>Revenue!B6/Revenue!B16</f>
        <v>#DIV/0!</v>
      </c>
    </row>
    <row r="15" spans="1:6" ht="15.75">
      <c r="A15" s="55" t="s">
        <v>76</v>
      </c>
      <c r="B15" s="60" t="e">
        <f>Revenue!B7/Revenue!B17</f>
        <v>#DIV/0!</v>
      </c>
    </row>
    <row r="16" spans="1:6" ht="15.75">
      <c r="A16" s="55" t="s">
        <v>77</v>
      </c>
      <c r="B16" s="60" t="e">
        <f>Revenue!B8/Revenue!B18</f>
        <v>#DIV/0!</v>
      </c>
    </row>
    <row r="17" spans="1:3" ht="15.75">
      <c r="A17" s="55" t="s">
        <v>78</v>
      </c>
      <c r="B17" s="60" t="e">
        <f>Revenue!B9/Revenue!B19</f>
        <v>#DIV/0!</v>
      </c>
    </row>
    <row r="18" spans="1:3" ht="15.75">
      <c r="A18" s="55" t="s">
        <v>79</v>
      </c>
      <c r="B18" s="60" t="e">
        <f>Revenue!B10/Revenue!B20</f>
        <v>#DIV/0!</v>
      </c>
      <c r="C18" s="20"/>
    </row>
    <row r="19" spans="1:3" ht="15.75">
      <c r="A19" s="55" t="s">
        <v>80</v>
      </c>
      <c r="B19" s="60" t="e">
        <f>Revenue!B11/Revenue!B21</f>
        <v>#DIV/0!</v>
      </c>
    </row>
    <row r="20" spans="1:3" ht="15.75">
      <c r="A20" s="55" t="s">
        <v>81</v>
      </c>
      <c r="B20" s="60" t="e">
        <f>Revenue!B12/Revenue!B22</f>
        <v>#DIV/0!</v>
      </c>
    </row>
    <row r="21" spans="1:3" ht="15.75">
      <c r="A21" s="55" t="s">
        <v>82</v>
      </c>
      <c r="B21" s="60" t="e">
        <f>Revenue!B13/Revenue!B23</f>
        <v>#DIV/0!</v>
      </c>
    </row>
    <row r="24" spans="1:3">
      <c r="A24" s="4" t="s">
        <v>1</v>
      </c>
      <c r="B24" s="15"/>
    </row>
    <row r="25" spans="1:3">
      <c r="A25" s="4" t="s">
        <v>3</v>
      </c>
      <c r="B25" s="61" t="e">
        <f>Summary!B7/B24</f>
        <v>#DIV/0!</v>
      </c>
    </row>
    <row r="26" spans="1:3">
      <c r="A26" s="4" t="s">
        <v>5</v>
      </c>
      <c r="B26" s="16"/>
    </row>
    <row r="27" spans="1:3">
      <c r="A27" s="4" t="s">
        <v>7</v>
      </c>
      <c r="B27" s="13" t="e">
        <f>Summary!B7/B26</f>
        <v>#DIV/0!</v>
      </c>
    </row>
    <row r="28" spans="1:3">
      <c r="B28" s="4"/>
    </row>
  </sheetData>
  <pageMargins left="0.7" right="0.7" top="0.75" bottom="0.75" header="0.3" footer="0.3"/>
  <ignoredErrors>
    <ignoredError sqref="B12:B21 B2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D870C-8887-4627-9CFD-C060A488BADF}">
  <dimension ref="A1:I35"/>
  <sheetViews>
    <sheetView zoomScaleNormal="100" workbookViewId="0">
      <selection activeCell="A5" sqref="A5"/>
    </sheetView>
  </sheetViews>
  <sheetFormatPr defaultRowHeight="15"/>
  <cols>
    <col min="1" max="1" width="55.85546875" customWidth="1"/>
    <col min="2" max="2" width="27.85546875" bestFit="1" customWidth="1"/>
    <col min="3" max="3" width="23.7109375" customWidth="1"/>
    <col min="4" max="4" width="18" customWidth="1"/>
    <col min="5" max="5" width="16" style="11" customWidth="1"/>
    <col min="6" max="6" width="3" bestFit="1" customWidth="1"/>
    <col min="7" max="7" width="27.5703125" customWidth="1"/>
    <col min="8" max="8" width="13.7109375" customWidth="1"/>
    <col min="9" max="9" width="12.140625" customWidth="1"/>
  </cols>
  <sheetData>
    <row r="1" spans="1:9" ht="20.25">
      <c r="A1" s="51" t="s">
        <v>85</v>
      </c>
      <c r="B1" s="21"/>
      <c r="C1" s="21"/>
      <c r="D1" s="26"/>
      <c r="E1" s="26"/>
      <c r="F1" s="26"/>
      <c r="G1" s="26"/>
      <c r="H1" s="21"/>
      <c r="I1" s="21"/>
    </row>
    <row r="2" spans="1:9" ht="20.25">
      <c r="C2" s="18"/>
      <c r="D2" s="28"/>
      <c r="E2" s="28"/>
      <c r="F2" s="18"/>
      <c r="G2" s="4"/>
      <c r="H2" s="5"/>
    </row>
    <row r="3" spans="1:9" ht="18.75">
      <c r="A3" s="58" t="s">
        <v>9</v>
      </c>
      <c r="B3" s="58" t="s">
        <v>10</v>
      </c>
      <c r="E3"/>
      <c r="G3" s="3"/>
    </row>
    <row r="4" spans="1:9" s="2" customFormat="1" ht="15.75">
      <c r="A4" s="50" t="s">
        <v>59</v>
      </c>
      <c r="B4" s="48">
        <v>0</v>
      </c>
    </row>
    <row r="5" spans="1:9" s="2" customFormat="1" ht="15.75">
      <c r="A5" s="34" t="s">
        <v>60</v>
      </c>
      <c r="B5" s="48">
        <v>0</v>
      </c>
    </row>
    <row r="6" spans="1:9" s="2" customFormat="1" ht="15.75">
      <c r="A6" s="34" t="s">
        <v>61</v>
      </c>
      <c r="B6" s="48">
        <v>0</v>
      </c>
    </row>
    <row r="7" spans="1:9" s="2" customFormat="1" ht="15.75">
      <c r="A7" s="34" t="s">
        <v>62</v>
      </c>
      <c r="B7" s="48">
        <v>0</v>
      </c>
    </row>
    <row r="8" spans="1:9" s="2" customFormat="1" ht="15.75">
      <c r="A8" s="34" t="s">
        <v>63</v>
      </c>
      <c r="B8" s="48">
        <v>0</v>
      </c>
    </row>
    <row r="9" spans="1:9" s="2" customFormat="1" ht="15.75">
      <c r="A9" s="34" t="s">
        <v>21</v>
      </c>
      <c r="B9" s="48">
        <v>0</v>
      </c>
    </row>
    <row r="10" spans="1:9" s="2" customFormat="1" ht="15.75">
      <c r="A10" s="34" t="s">
        <v>22</v>
      </c>
      <c r="B10" s="48">
        <v>0</v>
      </c>
    </row>
    <row r="11" spans="1:9" s="2" customFormat="1" ht="15.75">
      <c r="A11" s="34" t="s">
        <v>23</v>
      </c>
      <c r="B11" s="48">
        <v>0</v>
      </c>
    </row>
    <row r="12" spans="1:9" s="2" customFormat="1" ht="15.75">
      <c r="A12" s="34" t="s">
        <v>25</v>
      </c>
      <c r="B12" s="48">
        <v>0</v>
      </c>
    </row>
    <row r="13" spans="1:9" s="2" customFormat="1" ht="15.75">
      <c r="A13" s="34" t="s">
        <v>20</v>
      </c>
      <c r="B13" s="48">
        <v>0</v>
      </c>
    </row>
    <row r="14" spans="1:9" s="2" customFormat="1">
      <c r="A14" s="49" t="s">
        <v>70</v>
      </c>
      <c r="B14" s="48">
        <f>SUM(B4:B13)</f>
        <v>0</v>
      </c>
    </row>
    <row r="15" spans="1:9" s="2" customFormat="1"/>
    <row r="16" spans="1:9" s="2" customFormat="1">
      <c r="H16" s="14"/>
      <c r="I16" s="14"/>
    </row>
    <row r="17" spans="1:9" s="2" customFormat="1">
      <c r="C17" s="4"/>
      <c r="D17" s="12"/>
      <c r="E17" s="3"/>
    </row>
    <row r="18" spans="1:9">
      <c r="A18" s="2"/>
      <c r="B18" s="2"/>
      <c r="E18" s="3"/>
      <c r="G18" s="2"/>
      <c r="H18" s="2"/>
      <c r="I18" s="2"/>
    </row>
    <row r="21" spans="1:9">
      <c r="E21"/>
    </row>
    <row r="22" spans="1:9">
      <c r="E22"/>
    </row>
    <row r="23" spans="1:9">
      <c r="E23"/>
    </row>
    <row r="24" spans="1:9">
      <c r="D24" s="5"/>
      <c r="E24"/>
    </row>
    <row r="25" spans="1:9">
      <c r="E25"/>
    </row>
    <row r="26" spans="1:9">
      <c r="E26"/>
    </row>
    <row r="27" spans="1:9">
      <c r="D27" s="11"/>
      <c r="E27"/>
    </row>
    <row r="28" spans="1:9">
      <c r="D28" s="11"/>
      <c r="E28"/>
    </row>
    <row r="29" spans="1:9">
      <c r="D29" s="11"/>
      <c r="E29"/>
    </row>
    <row r="35" spans="4:4">
      <c r="D35" s="11"/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6F997-3AD2-4187-8757-1A60E1559348}">
  <dimension ref="A1:I50"/>
  <sheetViews>
    <sheetView tabSelected="1" topLeftCell="A13" workbookViewId="0">
      <selection activeCell="A44" sqref="A44"/>
    </sheetView>
  </sheetViews>
  <sheetFormatPr defaultRowHeight="15"/>
  <cols>
    <col min="1" max="1" width="72.7109375" style="20" customWidth="1"/>
    <col min="2" max="2" width="35.140625" style="20" customWidth="1"/>
    <col min="3" max="3" width="20.28515625" style="20" customWidth="1"/>
    <col min="5" max="16384" width="9.140625" style="20"/>
  </cols>
  <sheetData>
    <row r="1" spans="1:9" customFormat="1" ht="20.25">
      <c r="A1" s="51" t="s">
        <v>84</v>
      </c>
      <c r="B1" s="21"/>
      <c r="C1" s="21"/>
      <c r="D1" s="26"/>
      <c r="E1" s="26"/>
      <c r="F1" s="26"/>
      <c r="G1" s="26"/>
      <c r="H1" s="21"/>
      <c r="I1" s="21"/>
    </row>
    <row r="3" spans="1:9" ht="15.75">
      <c r="A3" s="29" t="s">
        <v>72</v>
      </c>
      <c r="C3" s="23"/>
      <c r="D3" s="23"/>
      <c r="E3" s="23"/>
    </row>
    <row r="4" spans="1:9" ht="15.75">
      <c r="A4" s="52" t="s">
        <v>83</v>
      </c>
      <c r="B4" s="41">
        <v>0.1</v>
      </c>
      <c r="D4" s="46"/>
      <c r="E4" s="46"/>
      <c r="F4" s="46"/>
    </row>
    <row r="5" spans="1:9" ht="15.75" customHeight="1">
      <c r="A5" s="53" t="s">
        <v>64</v>
      </c>
      <c r="B5" s="42">
        <v>20</v>
      </c>
      <c r="D5" s="47"/>
      <c r="E5" s="47"/>
      <c r="F5" s="47"/>
    </row>
    <row r="6" spans="1:9" ht="15.75" customHeight="1">
      <c r="A6" s="40" t="s">
        <v>65</v>
      </c>
      <c r="B6" s="42">
        <v>5</v>
      </c>
      <c r="D6" s="47"/>
      <c r="E6" s="47"/>
      <c r="F6" s="47"/>
    </row>
    <row r="7" spans="1:9" ht="15.75">
      <c r="A7" s="52" t="s">
        <v>66</v>
      </c>
      <c r="B7" s="43">
        <v>0.57499999999999996</v>
      </c>
      <c r="D7" s="46"/>
      <c r="E7" s="46"/>
      <c r="F7" s="46"/>
    </row>
    <row r="8" spans="1:9" ht="15.75" customHeight="1">
      <c r="A8" s="52" t="s">
        <v>67</v>
      </c>
      <c r="B8" s="44">
        <v>2.5000000000000001E-2</v>
      </c>
      <c r="D8" s="46"/>
      <c r="E8" s="46"/>
      <c r="F8" s="46"/>
    </row>
    <row r="9" spans="1:9" ht="15.75" customHeight="1">
      <c r="A9" s="53" t="s">
        <v>68</v>
      </c>
      <c r="B9" s="44">
        <v>1.4999999999999999E-2</v>
      </c>
      <c r="D9" s="47"/>
      <c r="E9" s="47"/>
      <c r="F9" s="47"/>
    </row>
    <row r="10" spans="1:9" ht="15.75">
      <c r="A10" s="40" t="s">
        <v>69</v>
      </c>
      <c r="B10" s="45">
        <v>0.28260000000000002</v>
      </c>
      <c r="D10" s="47"/>
      <c r="E10" s="47"/>
      <c r="F10" s="47"/>
    </row>
    <row r="12" spans="1:9">
      <c r="D12" s="20"/>
    </row>
    <row r="13" spans="1:9">
      <c r="A13" s="24"/>
      <c r="D13" s="20"/>
    </row>
    <row r="14" spans="1:9" ht="18.75">
      <c r="A14" s="58" t="s">
        <v>26</v>
      </c>
      <c r="B14" s="58" t="s">
        <v>11</v>
      </c>
      <c r="D14" s="20"/>
    </row>
    <row r="15" spans="1:9" ht="15.75">
      <c r="A15" s="25" t="s">
        <v>27</v>
      </c>
      <c r="B15" s="22">
        <v>0</v>
      </c>
      <c r="D15" s="20"/>
    </row>
    <row r="16" spans="1:9" ht="15.75">
      <c r="A16" s="25" t="s">
        <v>28</v>
      </c>
      <c r="B16" s="22">
        <v>0</v>
      </c>
      <c r="D16" s="20"/>
    </row>
    <row r="17" spans="1:4" ht="15.75">
      <c r="A17" s="25" t="s">
        <v>29</v>
      </c>
      <c r="B17" s="22">
        <v>0</v>
      </c>
      <c r="D17" s="20"/>
    </row>
    <row r="18" spans="1:4" ht="15.75">
      <c r="A18" s="25" t="s">
        <v>30</v>
      </c>
      <c r="B18" s="22">
        <v>0</v>
      </c>
      <c r="D18" s="20"/>
    </row>
    <row r="19" spans="1:4" ht="15.75">
      <c r="A19" s="25" t="s">
        <v>31</v>
      </c>
      <c r="B19" s="22">
        <v>0</v>
      </c>
      <c r="D19" s="20"/>
    </row>
    <row r="20" spans="1:4" ht="15.75">
      <c r="A20" s="30" t="s">
        <v>32</v>
      </c>
      <c r="B20" s="22">
        <v>0</v>
      </c>
      <c r="D20" s="20"/>
    </row>
    <row r="21" spans="1:4" ht="15.75">
      <c r="A21" s="31"/>
      <c r="B21" s="22"/>
      <c r="D21" s="20"/>
    </row>
    <row r="22" spans="1:4" ht="18.75">
      <c r="A22" s="58" t="s">
        <v>33</v>
      </c>
      <c r="B22" s="22"/>
      <c r="D22" s="20"/>
    </row>
    <row r="23" spans="1:4" ht="15.75">
      <c r="A23" s="25" t="s">
        <v>34</v>
      </c>
      <c r="B23" s="22">
        <v>0</v>
      </c>
      <c r="D23" s="20"/>
    </row>
    <row r="24" spans="1:4" ht="15.75">
      <c r="A24" s="25" t="s">
        <v>35</v>
      </c>
      <c r="B24" s="22">
        <v>0</v>
      </c>
      <c r="D24" s="20"/>
    </row>
    <row r="25" spans="1:4" ht="15.75">
      <c r="A25" s="25" t="s">
        <v>36</v>
      </c>
      <c r="B25" s="22">
        <v>0</v>
      </c>
      <c r="D25" s="20"/>
    </row>
    <row r="26" spans="1:4" ht="15.75">
      <c r="A26" s="25" t="s">
        <v>37</v>
      </c>
      <c r="B26" s="22">
        <v>0</v>
      </c>
      <c r="D26" s="20"/>
    </row>
    <row r="27" spans="1:4" ht="15.75">
      <c r="A27" s="32" t="s">
        <v>38</v>
      </c>
      <c r="B27" s="22">
        <v>0</v>
      </c>
      <c r="D27" s="20"/>
    </row>
    <row r="28" spans="1:4" ht="15.75">
      <c r="A28" s="25" t="s">
        <v>39</v>
      </c>
      <c r="B28" s="22">
        <v>0</v>
      </c>
      <c r="D28" s="20"/>
    </row>
    <row r="29" spans="1:4" ht="15.75">
      <c r="A29" s="25" t="s">
        <v>40</v>
      </c>
      <c r="B29" s="22">
        <v>0</v>
      </c>
      <c r="D29" s="20"/>
    </row>
    <row r="30" spans="1:4" ht="15.75">
      <c r="A30" s="34" t="s">
        <v>41</v>
      </c>
      <c r="B30" s="22">
        <v>0</v>
      </c>
      <c r="D30" s="20"/>
    </row>
    <row r="31" spans="1:4" ht="15.75">
      <c r="A31" s="35" t="s">
        <v>42</v>
      </c>
      <c r="B31" s="22">
        <v>0</v>
      </c>
      <c r="D31" s="20"/>
    </row>
    <row r="32" spans="1:4" ht="15.75">
      <c r="A32" s="36" t="s">
        <v>43</v>
      </c>
      <c r="B32" s="22">
        <v>0</v>
      </c>
      <c r="D32" s="20"/>
    </row>
    <row r="33" spans="1:4" ht="15.75">
      <c r="A33" s="36" t="s">
        <v>44</v>
      </c>
      <c r="B33" s="22">
        <v>0</v>
      </c>
      <c r="D33" s="20"/>
    </row>
    <row r="34" spans="1:4" ht="15.75">
      <c r="A34" s="34" t="s">
        <v>45</v>
      </c>
      <c r="B34" s="22">
        <v>0</v>
      </c>
      <c r="D34" s="20"/>
    </row>
    <row r="35" spans="1:4" ht="15.75">
      <c r="A35" s="34" t="s">
        <v>46</v>
      </c>
      <c r="B35" s="22">
        <v>0</v>
      </c>
      <c r="D35" s="20"/>
    </row>
    <row r="36" spans="1:4" ht="15.75">
      <c r="A36" s="34" t="s">
        <v>47</v>
      </c>
      <c r="B36" s="22">
        <v>0</v>
      </c>
      <c r="D36" s="20"/>
    </row>
    <row r="37" spans="1:4" ht="15.75">
      <c r="A37" s="34" t="s">
        <v>48</v>
      </c>
      <c r="B37" s="22">
        <v>0</v>
      </c>
      <c r="D37" s="20"/>
    </row>
    <row r="38" spans="1:4" ht="15.75">
      <c r="A38" s="34" t="s">
        <v>49</v>
      </c>
      <c r="B38" s="22">
        <v>0</v>
      </c>
      <c r="D38" s="20"/>
    </row>
    <row r="39" spans="1:4" ht="31.5">
      <c r="A39" s="37" t="s">
        <v>50</v>
      </c>
      <c r="B39" s="22">
        <v>0</v>
      </c>
      <c r="D39" s="20"/>
    </row>
    <row r="40" spans="1:4" ht="15.75">
      <c r="A40" s="34" t="s">
        <v>51</v>
      </c>
      <c r="B40" s="22">
        <v>0</v>
      </c>
      <c r="D40" s="20"/>
    </row>
    <row r="41" spans="1:4" ht="15.75">
      <c r="A41" s="34" t="s">
        <v>52</v>
      </c>
      <c r="B41" s="22">
        <v>0</v>
      </c>
      <c r="D41" s="20"/>
    </row>
    <row r="42" spans="1:4" ht="15.75">
      <c r="A42" s="37" t="s">
        <v>53</v>
      </c>
      <c r="B42" s="22">
        <v>0</v>
      </c>
      <c r="D42" s="20"/>
    </row>
    <row r="43" spans="1:4" ht="15.75">
      <c r="A43" s="37" t="s">
        <v>54</v>
      </c>
      <c r="B43" s="22">
        <v>0</v>
      </c>
      <c r="D43" s="20"/>
    </row>
    <row r="44" spans="1:4" ht="15.75">
      <c r="A44" s="37" t="s">
        <v>86</v>
      </c>
      <c r="B44" s="22"/>
      <c r="D44" s="20"/>
    </row>
    <row r="45" spans="1:4" ht="15.75">
      <c r="A45" s="33" t="s">
        <v>55</v>
      </c>
      <c r="B45" s="57">
        <f>SUM(B23:B43)</f>
        <v>0</v>
      </c>
      <c r="D45" s="20"/>
    </row>
    <row r="46" spans="1:4" ht="15.75">
      <c r="A46" s="38"/>
      <c r="B46" s="22"/>
      <c r="D46" s="20"/>
    </row>
    <row r="47" spans="1:4" ht="18.75">
      <c r="A47" s="59" t="s">
        <v>56</v>
      </c>
      <c r="B47" s="57">
        <f>B20+B45</f>
        <v>0</v>
      </c>
      <c r="D47" s="20"/>
    </row>
    <row r="48" spans="1:4" ht="18.75">
      <c r="A48" s="59" t="s">
        <v>57</v>
      </c>
      <c r="B48" s="57">
        <f>B47*B4</f>
        <v>0</v>
      </c>
      <c r="D48" s="20"/>
    </row>
    <row r="49" spans="1:4" ht="18.75">
      <c r="A49" s="59" t="s">
        <v>58</v>
      </c>
      <c r="B49" s="57">
        <f>SUM(B47+B48)</f>
        <v>0</v>
      </c>
      <c r="D49" s="20"/>
    </row>
    <row r="50" spans="1:4" ht="15.75">
      <c r="A50" s="39"/>
      <c r="D50" s="2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E5142-E99F-4008-B0F5-F37A16194250}">
  <dimension ref="A2:A19"/>
  <sheetViews>
    <sheetView workbookViewId="0">
      <selection activeCell="A10" sqref="A10:A16"/>
    </sheetView>
  </sheetViews>
  <sheetFormatPr defaultRowHeight="15"/>
  <cols>
    <col min="1" max="1" width="118.28515625" bestFit="1" customWidth="1"/>
  </cols>
  <sheetData>
    <row r="2" spans="1:1">
      <c r="A2" s="6" t="s">
        <v>15</v>
      </c>
    </row>
    <row r="3" spans="1:1">
      <c r="A3" s="7" t="s">
        <v>16</v>
      </c>
    </row>
    <row r="4" spans="1:1">
      <c r="A4" s="8" t="s">
        <v>17</v>
      </c>
    </row>
    <row r="5" spans="1:1">
      <c r="A5" s="9" t="s">
        <v>18</v>
      </c>
    </row>
    <row r="6" spans="1:1">
      <c r="A6" s="6" t="s">
        <v>19</v>
      </c>
    </row>
    <row r="7" spans="1:1">
      <c r="A7" s="6" t="s">
        <v>20</v>
      </c>
    </row>
    <row r="10" spans="1:1">
      <c r="A10" t="s">
        <v>21</v>
      </c>
    </row>
    <row r="11" spans="1:1">
      <c r="A11" t="s">
        <v>22</v>
      </c>
    </row>
    <row r="12" spans="1:1">
      <c r="A12" t="s">
        <v>23</v>
      </c>
    </row>
    <row r="13" spans="1:1">
      <c r="A13" t="s">
        <v>63</v>
      </c>
    </row>
    <row r="14" spans="1:1">
      <c r="A14" t="s">
        <v>24</v>
      </c>
    </row>
    <row r="15" spans="1:1">
      <c r="A15" t="s">
        <v>25</v>
      </c>
    </row>
    <row r="16" spans="1:1">
      <c r="A16" t="s">
        <v>20</v>
      </c>
    </row>
    <row r="19" spans="1:1">
      <c r="A19" s="10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73A50E1C454B4FB9C7895FED8221C8" ma:contentTypeVersion="4" ma:contentTypeDescription="Create a new document." ma:contentTypeScope="" ma:versionID="233636452a6523ced7c854c07d59213e">
  <xsd:schema xmlns:xsd="http://www.w3.org/2001/XMLSchema" xmlns:xs="http://www.w3.org/2001/XMLSchema" xmlns:p="http://schemas.microsoft.com/office/2006/metadata/properties" xmlns:ns2="948c0c07-c13a-4f85-a912-03043613ba39" xmlns:ns3="e94443eb-9511-48b0-a18c-13228a887634" targetNamespace="http://schemas.microsoft.com/office/2006/metadata/properties" ma:root="true" ma:fieldsID="9ce4e5e9a57fcec498d1595709b13a0f" ns2:_="" ns3:_="">
    <xsd:import namespace="948c0c07-c13a-4f85-a912-03043613ba39"/>
    <xsd:import namespace="e94443eb-9511-48b0-a18c-13228a8876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8c0c07-c13a-4f85-a912-03043613ba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4443eb-9511-48b0-a18c-13228a88763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6943B6-8135-4C89-8164-54639485283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948c0c07-c13a-4f85-a912-03043613ba39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9996FF-AE57-423E-807F-96F2A3C497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8c0c07-c13a-4f85-a912-03043613ba39"/>
    <ds:schemaRef ds:uri="e94443eb-9511-48b0-a18c-13228a8876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0BD624-FAC9-4408-80F1-1B244642FD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Revenue</vt:lpstr>
      <vt:lpstr>Expenses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Richards, Ashley N.</dc:creator>
  <cp:keywords/>
  <dc:description/>
  <cp:lastModifiedBy>Gloria Huggins</cp:lastModifiedBy>
  <cp:revision/>
  <dcterms:created xsi:type="dcterms:W3CDTF">2021-09-07T19:30:45Z</dcterms:created>
  <dcterms:modified xsi:type="dcterms:W3CDTF">2021-09-23T21:17:41Z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0x010100EB73A50E1C454B4FB9C7895FED8221C8</vt:lpwstr>
  </property>
</Properties>
</file>